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9150" activeTab="0"/>
  </bookViews>
  <sheets>
    <sheet name="Izdevumu tāme" sheetId="1" r:id="rId1"/>
  </sheets>
  <definedNames>
    <definedName name="_xlnm.Print_Area" localSheetId="0">'Izdevumu tāme'!$A$1:$G$47</definedName>
  </definedNames>
  <calcPr fullCalcOnLoad="1"/>
</workbook>
</file>

<file path=xl/sharedStrings.xml><?xml version="1.0" encoding="utf-8"?>
<sst xmlns="http://schemas.openxmlformats.org/spreadsheetml/2006/main" count="98" uniqueCount="84">
  <si>
    <t>Nr.p.k.</t>
  </si>
  <si>
    <t>Vienības nosaukums</t>
  </si>
  <si>
    <t>Izmaksu pozīcijas nosaukums</t>
  </si>
  <si>
    <t>1.1.</t>
  </si>
  <si>
    <t>1.2.</t>
  </si>
  <si>
    <t>2.1.</t>
  </si>
  <si>
    <t>2.2.</t>
  </si>
  <si>
    <t>1.</t>
  </si>
  <si>
    <t>2.</t>
  </si>
  <si>
    <t>3.</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</si>
  <si>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</si>
  <si>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</si>
  <si>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</si>
  <si>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</si>
  <si>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</si>
  <si>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</si>
  <si>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</si>
  <si>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</si>
  <si>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Pasākumu organizēšanas izmaksas kopā:</t>
  </si>
  <si>
    <t>C SADAĻA</t>
  </si>
  <si>
    <r>
      <rPr>
        <b/>
        <sz val="12"/>
        <rFont val="Times New Roman"/>
        <family val="1"/>
      </rPr>
      <t xml:space="preserve">Projekta administratīvās izmaksas 
</t>
    </r>
    <r>
      <rPr>
        <sz val="10"/>
        <rFont val="Times New Roman"/>
        <family val="1"/>
      </rPr>
      <t>(10% no 1. un 2. pozīcijas kopsummas)</t>
    </r>
  </si>
  <si>
    <t>1.1.1.</t>
  </si>
  <si>
    <t>1.1.2.</t>
  </si>
  <si>
    <t>1.1.3.</t>
  </si>
  <si>
    <t>1.2.1.</t>
  </si>
  <si>
    <t>1.2.2.</t>
  </si>
  <si>
    <t>1.2.3.</t>
  </si>
  <si>
    <r>
      <t xml:space="preserve">Pasākumu organizēšanas izmaksas (semināri, konferences, diskusijas)
</t>
    </r>
    <r>
      <rPr>
        <sz val="10"/>
        <rFont val="Times New Roman"/>
        <family val="1"/>
      </rPr>
      <t>(jānorāda izmaksas, kas nepieciešamas</t>
    </r>
    <r>
      <rPr>
        <u val="single"/>
        <sz val="10"/>
        <rFont val="Times New Roman"/>
        <family val="1"/>
      </rPr>
      <t xml:space="preserve"> konkrēta</t>
    </r>
    <r>
      <rPr>
        <sz val="10"/>
        <rFont val="Times New Roman"/>
        <family val="1"/>
      </rPr>
      <t xml:space="preserve"> pasākuma īstenošanai - </t>
    </r>
    <r>
      <rPr>
        <u val="single"/>
        <sz val="10"/>
        <rFont val="Times New Roman"/>
        <family val="1"/>
      </rPr>
      <t>piemēram,</t>
    </r>
    <r>
      <rPr>
        <sz val="10"/>
        <rFont val="Times New Roman"/>
        <family val="1"/>
      </rPr>
      <t xml:space="preserve"> atalgojums, ēdināšanas izmaksas, pasākuma dalībnieku natksmītņu izmaksas, transporta izmaksas, sakaru izmaksas, kancelejas preču izmaksas, telpu un materiāltehnisko līdzekļu noma, informācijas un publicitātes izmaksas u.c. Informācija jāsniedz par katru pasākumu).</t>
    </r>
  </si>
  <si>
    <t>Citas izmaksas kopā:</t>
  </si>
  <si>
    <t>2.3.</t>
  </si>
  <si>
    <t>PROJEKTA BUDŽETS*  **</t>
  </si>
  <si>
    <t>līgums</t>
  </si>
  <si>
    <t>Telpu noma</t>
  </si>
  <si>
    <t>Projektora noma</t>
  </si>
  <si>
    <t>Lektora Nr.1. atalgojums ( 2 stundas lekcija, diskusijas, 3 stundas sagatavošanās)</t>
  </si>
  <si>
    <t>Lektora Nr.2. atalgojums ( 1 stunda lekcija, diskusijas, 2 stundas sagatavošanās)</t>
  </si>
  <si>
    <t>gab</t>
  </si>
  <si>
    <t>1.1.4.</t>
  </si>
  <si>
    <t xml:space="preserve">Kafijas pauze </t>
  </si>
  <si>
    <t>personas</t>
  </si>
  <si>
    <t>1.1.5.</t>
  </si>
  <si>
    <t>Darba mapes (lektoru prezentācijas)</t>
  </si>
  <si>
    <t>Semināra telpas noma (4 stundas)</t>
  </si>
  <si>
    <t>1.1.6.</t>
  </si>
  <si>
    <r>
      <t>Seminārs par tēmu "X" reģionālo NVO un pašvaldību pārstāvjiem</t>
    </r>
    <r>
      <rPr>
        <sz val="12"/>
        <rFont val="Times New Roman"/>
        <family val="1"/>
      </rPr>
      <t xml:space="preserve"> (4 stundas - 3 stundas lektoru uzstāšanās, 1 stunda diskusijas, 30 personas) </t>
    </r>
  </si>
  <si>
    <r>
      <t xml:space="preserve">Reģionālais iedzīvotāju forums </t>
    </r>
    <r>
      <rPr>
        <sz val="12"/>
        <rFont val="Times New Roman"/>
        <family val="1"/>
      </rPr>
      <t>(3 stundas, 100 personas)</t>
    </r>
  </si>
  <si>
    <t>Foruma vadītājs</t>
  </si>
  <si>
    <t>stunda</t>
  </si>
  <si>
    <t>1.2.4.</t>
  </si>
  <si>
    <t>1.2.5.</t>
  </si>
  <si>
    <t>Transporta pakalpojumi</t>
  </si>
  <si>
    <t>1.2.5.1.</t>
  </si>
  <si>
    <t>litrs</t>
  </si>
  <si>
    <t>1.2.5.2.</t>
  </si>
  <si>
    <t>diena</t>
  </si>
  <si>
    <t>Degviela (150 km)</t>
  </si>
  <si>
    <t>1.2.6.</t>
  </si>
  <si>
    <t>Izdales materiāli</t>
  </si>
  <si>
    <t>Auto noma</t>
  </si>
  <si>
    <t>Aktivitāšu koordinators</t>
  </si>
  <si>
    <t>Īstenošanas personāla izmaksas</t>
  </si>
  <si>
    <t>2.1.1.</t>
  </si>
  <si>
    <t>mēnesis</t>
  </si>
  <si>
    <t>2.1.2.</t>
  </si>
  <si>
    <t>Publicitātes aktivitāšu koordinators, mājaslapas administrators</t>
  </si>
  <si>
    <t>Ekspertu un konsultantu izmaksas</t>
  </si>
  <si>
    <t>2.2.1.</t>
  </si>
  <si>
    <t>Sakaru pakalpojumi</t>
  </si>
  <si>
    <t>2.4.</t>
  </si>
  <si>
    <t>VSAO (2.1.un 2.2.pozīcijas)</t>
  </si>
  <si>
    <t>Eksperts vadlīniju par tēmu "x" izstrādei (autorlīgums)</t>
  </si>
  <si>
    <t>2.5.</t>
  </si>
  <si>
    <t>Informācijas un publicitātes pasākumu izmaksas</t>
  </si>
  <si>
    <t>2.5.1.</t>
  </si>
  <si>
    <t>Sludinājumi presē</t>
  </si>
  <si>
    <t>sludinājums</t>
  </si>
  <si>
    <t>2.5.2.</t>
  </si>
  <si>
    <t>sižets</t>
  </si>
  <si>
    <t>Sižets TV par reģionālo iedzīvotāju forumu</t>
  </si>
  <si>
    <t>2.4.1.</t>
  </si>
  <si>
    <t>2.4.2.</t>
  </si>
  <si>
    <t>Telefons</t>
  </si>
  <si>
    <t>Internets</t>
  </si>
  <si>
    <r>
      <t xml:space="preserve">Citas izmaksas
</t>
    </r>
    <r>
      <rPr>
        <sz val="10"/>
        <rFont val="Times New Roman"/>
        <family val="1"/>
      </rPr>
      <t xml:space="preserve">(citas </t>
    </r>
    <r>
      <rPr>
        <b/>
        <sz val="10"/>
        <rFont val="Times New Roman"/>
        <family val="1"/>
      </rPr>
      <t xml:space="preserve">projekta īstenošanai </t>
    </r>
    <r>
      <rPr>
        <sz val="10"/>
        <rFont val="Times New Roman"/>
        <family val="1"/>
      </rPr>
      <t xml:space="preserve">nepieciešamās izmaksas, kas nav ietvertas budžeta 1.pozīcijā un nav saistītas ar pasākumu organizēšanu - </t>
    </r>
    <r>
      <rPr>
        <u val="single"/>
        <sz val="10"/>
        <rFont val="Times New Roman"/>
        <family val="1"/>
      </rPr>
      <t>piemēram</t>
    </r>
    <r>
      <rPr>
        <sz val="10"/>
        <rFont val="Times New Roman"/>
        <family val="1"/>
      </rPr>
      <t>, projekta īstenošanas personāla atalgojums, konsultantu, ekspertu izmaksas,  transporta izmaksas, sakaru izmaksas, komandējumu izdevumi, kancelejas un biroja preču izmaksas, informācijas un publicitātes izmaksas, inventāra iegāde, telpu un materiāltehnisko līdzekļu uzturēšanas izdevumi u.c. )</t>
    </r>
  </si>
</sst>
</file>

<file path=xl/styles.xml><?xml version="1.0" encoding="utf-8"?>
<styleSheet xmlns="http://schemas.openxmlformats.org/spreadsheetml/2006/main">
  <numFmts count="22">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6">
    <font>
      <sz val="10"/>
      <name val="Arial"/>
      <family val="0"/>
    </font>
    <font>
      <b/>
      <sz val="13"/>
      <name val="Times New Roman"/>
      <family val="1"/>
    </font>
    <font>
      <sz val="12"/>
      <name val="Arial"/>
      <family val="0"/>
    </font>
    <font>
      <sz val="13"/>
      <name val="Times New Roman"/>
      <family val="1"/>
    </font>
    <font>
      <sz val="12"/>
      <name val="Times New Roman"/>
      <family val="1"/>
    </font>
    <font>
      <b/>
      <sz val="12"/>
      <name val="Times New Roman"/>
      <family val="1"/>
    </font>
    <font>
      <i/>
      <sz val="11"/>
      <name val="Times New Roman"/>
      <family val="1"/>
    </font>
    <font>
      <i/>
      <sz val="10"/>
      <name val="Times New Roman"/>
      <family val="1"/>
    </font>
    <font>
      <i/>
      <u val="single"/>
      <sz val="10"/>
      <name val="Times New Roman"/>
      <family val="1"/>
    </font>
    <font>
      <sz val="10"/>
      <name val="Times New Roman"/>
      <family val="1"/>
    </font>
    <font>
      <u val="single"/>
      <sz val="10"/>
      <name val="Times New Roman"/>
      <family val="1"/>
    </font>
    <font>
      <b/>
      <sz val="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0" applyNumberFormat="0" applyFill="0" applyBorder="0" applyAlignment="0" applyProtection="0"/>
    <xf numFmtId="0" fontId="33" fillId="21" borderId="1"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8" borderId="0" applyNumberFormat="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1" fillId="0" borderId="6" applyNumberFormat="0" applyFill="0" applyAlignment="0" applyProtection="0"/>
    <xf numFmtId="0" fontId="4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cellStyleXfs>
  <cellXfs count="38">
    <xf numFmtId="0" fontId="0" fillId="0" borderId="0" xfId="0" applyAlignment="1">
      <alignment/>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left" vertical="center" wrapText="1"/>
    </xf>
    <xf numFmtId="0" fontId="0" fillId="33" borderId="11" xfId="0" applyFont="1" applyFill="1" applyBorder="1" applyAlignment="1">
      <alignment horizontal="center" vertical="center" wrapText="1"/>
    </xf>
    <xf numFmtId="2" fontId="0" fillId="33" borderId="11" xfId="0" applyNumberFormat="1" applyFill="1" applyBorder="1" applyAlignment="1">
      <alignment horizontal="center" vertical="center" wrapText="1"/>
    </xf>
    <xf numFmtId="2" fontId="4" fillId="33" borderId="12" xfId="0" applyNumberFormat="1" applyFont="1" applyFill="1" applyBorder="1" applyAlignment="1">
      <alignment horizontal="right" vertical="center" wrapText="1"/>
    </xf>
    <xf numFmtId="0" fontId="0" fillId="33" borderId="11" xfId="0" applyFill="1" applyBorder="1" applyAlignment="1">
      <alignment horizontal="center" vertical="center" wrapText="1"/>
    </xf>
    <xf numFmtId="0" fontId="5"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vertical="center" wrapText="1"/>
    </xf>
    <xf numFmtId="0" fontId="4" fillId="0" borderId="11" xfId="0" applyFont="1" applyBorder="1" applyAlignment="1">
      <alignment horizontal="center" vertical="center" wrapText="1"/>
    </xf>
    <xf numFmtId="0"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2" fontId="4" fillId="33" borderId="11" xfId="0" applyNumberFormat="1" applyFont="1" applyFill="1" applyBorder="1" applyAlignment="1">
      <alignment horizontal="right" vertical="center"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5" fillId="0" borderId="11" xfId="0" applyFont="1" applyBorder="1" applyAlignment="1">
      <alignment vertical="center" wrapText="1"/>
    </xf>
    <xf numFmtId="2" fontId="5" fillId="33" borderId="11" xfId="0" applyNumberFormat="1" applyFont="1" applyFill="1" applyBorder="1" applyAlignment="1">
      <alignment horizontal="right" vertical="center" wrapText="1"/>
    </xf>
    <xf numFmtId="2" fontId="4" fillId="0" borderId="0" xfId="0" applyNumberFormat="1" applyFont="1" applyFill="1" applyBorder="1" applyAlignment="1">
      <alignment vertical="center" wrapText="1"/>
    </xf>
    <xf numFmtId="0" fontId="4" fillId="0" borderId="0" xfId="0" applyFont="1" applyAlignment="1">
      <alignment wrapText="1"/>
    </xf>
    <xf numFmtId="14" fontId="4" fillId="0" borderId="11" xfId="0" applyNumberFormat="1" applyFont="1" applyBorder="1" applyAlignment="1">
      <alignment horizontal="left" vertical="center" wrapText="1"/>
    </xf>
    <xf numFmtId="0" fontId="5" fillId="33" borderId="13" xfId="0" applyFont="1" applyFill="1" applyBorder="1" applyAlignment="1">
      <alignment horizontal="right" vertical="center" wrapText="1"/>
    </xf>
    <xf numFmtId="0" fontId="5" fillId="33" borderId="14" xfId="0" applyFont="1" applyFill="1" applyBorder="1" applyAlignment="1">
      <alignment horizontal="right" vertical="center" wrapText="1"/>
    </xf>
    <xf numFmtId="0" fontId="5" fillId="33" borderId="12" xfId="0" applyFont="1" applyFill="1" applyBorder="1" applyAlignment="1">
      <alignment horizontal="right" vertical="center" wrapText="1"/>
    </xf>
    <xf numFmtId="0" fontId="4" fillId="0" borderId="0" xfId="0" applyFont="1" applyAlignment="1">
      <alignment horizontal="center" wrapText="1"/>
    </xf>
    <xf numFmtId="0" fontId="7"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wrapText="1"/>
    </xf>
    <xf numFmtId="0" fontId="5" fillId="33" borderId="13" xfId="0" applyFont="1" applyFill="1" applyBorder="1" applyAlignment="1">
      <alignment horizontal="justify" vertical="center" wrapText="1"/>
    </xf>
    <xf numFmtId="0" fontId="5" fillId="33" borderId="14"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5" fillId="0" borderId="0" xfId="0" applyFont="1" applyAlignment="1">
      <alignment horizontal="center" vertical="center" wrapText="1"/>
    </xf>
    <xf numFmtId="0" fontId="5" fillId="33" borderId="13" xfId="0" applyFont="1" applyFill="1" applyBorder="1" applyAlignment="1">
      <alignment horizontal="left" vertical="center" wrapText="1"/>
    </xf>
    <xf numFmtId="0" fontId="5" fillId="33" borderId="14" xfId="0" applyFont="1" applyFill="1" applyBorder="1" applyAlignment="1">
      <alignment horizontal="left" vertical="center" wrapText="1"/>
    </xf>
    <xf numFmtId="0" fontId="5" fillId="33" borderId="12"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0"/>
  <sheetViews>
    <sheetView tabSelected="1" view="pageBreakPreview" zoomScale="85" zoomScaleSheetLayoutView="85" zoomScalePageLayoutView="0" workbookViewId="0" topLeftCell="A1">
      <selection activeCell="L46" sqref="L46"/>
    </sheetView>
  </sheetViews>
  <sheetFormatPr defaultColWidth="9.140625" defaultRowHeight="12.75"/>
  <cols>
    <col min="1" max="1" width="7.8515625" style="16" customWidth="1"/>
    <col min="2" max="2" width="42.7109375" style="16" customWidth="1"/>
    <col min="3" max="5" width="12.140625" style="16" customWidth="1"/>
    <col min="6" max="6" width="13.57421875" style="16" customWidth="1"/>
    <col min="7" max="7" width="1.8515625" style="16" customWidth="1"/>
    <col min="8" max="16384" width="9.140625" style="16" customWidth="1"/>
  </cols>
  <sheetData>
    <row r="1" spans="6:7" ht="15.75">
      <c r="F1" s="27" t="s">
        <v>15</v>
      </c>
      <c r="G1" s="27"/>
    </row>
    <row r="2" spans="1:7" ht="22.5" customHeight="1">
      <c r="A2" s="34" t="s">
        <v>19</v>
      </c>
      <c r="B2" s="34"/>
      <c r="C2" s="34"/>
      <c r="D2" s="34"/>
      <c r="E2" s="34"/>
      <c r="F2" s="34"/>
      <c r="G2" s="30"/>
    </row>
    <row r="3" spans="1:7" ht="22.5" customHeight="1">
      <c r="A3" s="34" t="s">
        <v>30</v>
      </c>
      <c r="B3" s="34"/>
      <c r="C3" s="34"/>
      <c r="D3" s="34"/>
      <c r="E3" s="34"/>
      <c r="F3" s="34"/>
      <c r="G3" s="30"/>
    </row>
    <row r="4" spans="1:6" ht="16.5">
      <c r="A4" s="17"/>
      <c r="B4" s="18"/>
      <c r="C4" s="18"/>
      <c r="D4" s="18"/>
      <c r="E4" s="18"/>
      <c r="F4" s="18"/>
    </row>
    <row r="5" spans="1:6" ht="64.5" customHeight="1">
      <c r="A5" s="3" t="s">
        <v>0</v>
      </c>
      <c r="B5" s="3" t="s">
        <v>2</v>
      </c>
      <c r="C5" s="3" t="s">
        <v>1</v>
      </c>
      <c r="D5" s="3" t="s">
        <v>11</v>
      </c>
      <c r="E5" s="3" t="s">
        <v>12</v>
      </c>
      <c r="F5" s="3" t="s">
        <v>13</v>
      </c>
    </row>
    <row r="6" spans="1:6" ht="75.75" customHeight="1">
      <c r="A6" s="9" t="s">
        <v>7</v>
      </c>
      <c r="B6" s="35" t="s">
        <v>27</v>
      </c>
      <c r="C6" s="36"/>
      <c r="D6" s="36"/>
      <c r="E6" s="36"/>
      <c r="F6" s="37"/>
    </row>
    <row r="7" spans="1:6" ht="63">
      <c r="A7" s="10" t="s">
        <v>3</v>
      </c>
      <c r="B7" s="19" t="s">
        <v>44</v>
      </c>
      <c r="C7" s="12"/>
      <c r="D7" s="13"/>
      <c r="E7" s="14"/>
      <c r="F7" s="15">
        <f>SUM(F8:F13)</f>
        <v>515</v>
      </c>
    </row>
    <row r="8" spans="1:6" ht="31.5">
      <c r="A8" s="10" t="s">
        <v>21</v>
      </c>
      <c r="B8" s="11" t="s">
        <v>34</v>
      </c>
      <c r="C8" s="12" t="s">
        <v>31</v>
      </c>
      <c r="D8" s="13">
        <v>1</v>
      </c>
      <c r="E8" s="14">
        <v>200</v>
      </c>
      <c r="F8" s="15">
        <v>200</v>
      </c>
    </row>
    <row r="9" spans="1:6" ht="31.5">
      <c r="A9" s="10" t="s">
        <v>22</v>
      </c>
      <c r="B9" s="11" t="s">
        <v>35</v>
      </c>
      <c r="C9" s="12" t="s">
        <v>31</v>
      </c>
      <c r="D9" s="13">
        <v>1</v>
      </c>
      <c r="E9" s="14">
        <v>120</v>
      </c>
      <c r="F9" s="15">
        <v>120</v>
      </c>
    </row>
    <row r="10" spans="1:6" ht="15.75">
      <c r="A10" s="10" t="s">
        <v>23</v>
      </c>
      <c r="B10" s="11" t="s">
        <v>42</v>
      </c>
      <c r="C10" s="12" t="s">
        <v>31</v>
      </c>
      <c r="D10" s="13">
        <v>1</v>
      </c>
      <c r="E10" s="14">
        <v>80</v>
      </c>
      <c r="F10" s="15">
        <v>80</v>
      </c>
    </row>
    <row r="11" spans="1:6" ht="15.75">
      <c r="A11" s="10" t="s">
        <v>37</v>
      </c>
      <c r="B11" s="11" t="s">
        <v>33</v>
      </c>
      <c r="C11" s="12" t="s">
        <v>36</v>
      </c>
      <c r="D11" s="13">
        <v>1</v>
      </c>
      <c r="E11" s="14">
        <v>25</v>
      </c>
      <c r="F11" s="15">
        <v>25</v>
      </c>
    </row>
    <row r="12" spans="1:6" ht="15.75">
      <c r="A12" s="10" t="s">
        <v>40</v>
      </c>
      <c r="B12" s="11" t="s">
        <v>38</v>
      </c>
      <c r="C12" s="12" t="s">
        <v>39</v>
      </c>
      <c r="D12" s="13">
        <v>30</v>
      </c>
      <c r="E12" s="14">
        <v>2</v>
      </c>
      <c r="F12" s="15">
        <v>60</v>
      </c>
    </row>
    <row r="13" spans="1:6" ht="15.75">
      <c r="A13" s="10" t="s">
        <v>43</v>
      </c>
      <c r="B13" s="11" t="s">
        <v>41</v>
      </c>
      <c r="C13" s="12" t="s">
        <v>39</v>
      </c>
      <c r="D13" s="13">
        <v>30</v>
      </c>
      <c r="E13" s="14">
        <v>1</v>
      </c>
      <c r="F13" s="15">
        <v>30</v>
      </c>
    </row>
    <row r="14" spans="1:6" ht="31.5">
      <c r="A14" s="10" t="s">
        <v>4</v>
      </c>
      <c r="B14" s="19" t="s">
        <v>45</v>
      </c>
      <c r="C14" s="12"/>
      <c r="D14" s="13"/>
      <c r="E14" s="14"/>
      <c r="F14" s="15">
        <f>SUM(F15:F22)</f>
        <v>691.5</v>
      </c>
    </row>
    <row r="15" spans="1:6" ht="15.75">
      <c r="A15" s="10" t="s">
        <v>24</v>
      </c>
      <c r="B15" s="11" t="s">
        <v>46</v>
      </c>
      <c r="C15" s="12" t="s">
        <v>47</v>
      </c>
      <c r="D15" s="13">
        <v>3</v>
      </c>
      <c r="E15" s="14">
        <v>50</v>
      </c>
      <c r="F15" s="15">
        <v>150</v>
      </c>
    </row>
    <row r="16" spans="1:6" ht="15.75">
      <c r="A16" s="10" t="s">
        <v>25</v>
      </c>
      <c r="B16" s="11" t="s">
        <v>32</v>
      </c>
      <c r="C16" s="12" t="s">
        <v>47</v>
      </c>
      <c r="D16" s="13">
        <v>3</v>
      </c>
      <c r="E16" s="14">
        <v>40</v>
      </c>
      <c r="F16" s="15">
        <v>120</v>
      </c>
    </row>
    <row r="17" spans="1:6" ht="15.75">
      <c r="A17" s="10" t="s">
        <v>26</v>
      </c>
      <c r="B17" s="11" t="s">
        <v>33</v>
      </c>
      <c r="C17" s="12" t="s">
        <v>36</v>
      </c>
      <c r="D17" s="13">
        <v>1</v>
      </c>
      <c r="E17" s="14">
        <v>25</v>
      </c>
      <c r="F17" s="15">
        <v>25</v>
      </c>
    </row>
    <row r="18" spans="1:6" ht="15.75">
      <c r="A18" s="10" t="s">
        <v>48</v>
      </c>
      <c r="B18" s="11" t="s">
        <v>38</v>
      </c>
      <c r="C18" s="12" t="s">
        <v>39</v>
      </c>
      <c r="D18" s="13">
        <v>100</v>
      </c>
      <c r="E18" s="14">
        <v>2</v>
      </c>
      <c r="F18" s="15">
        <v>200</v>
      </c>
    </row>
    <row r="19" spans="1:6" ht="15.75">
      <c r="A19" s="10" t="s">
        <v>49</v>
      </c>
      <c r="B19" s="11" t="s">
        <v>50</v>
      </c>
      <c r="C19" s="12"/>
      <c r="D19" s="13"/>
      <c r="E19" s="14"/>
      <c r="F19" s="15"/>
    </row>
    <row r="20" spans="1:6" ht="15.75">
      <c r="A20" s="10" t="s">
        <v>51</v>
      </c>
      <c r="B20" s="11" t="s">
        <v>58</v>
      </c>
      <c r="C20" s="12" t="s">
        <v>54</v>
      </c>
      <c r="D20" s="13">
        <v>1</v>
      </c>
      <c r="E20" s="14">
        <v>30</v>
      </c>
      <c r="F20" s="15">
        <v>30</v>
      </c>
    </row>
    <row r="21" spans="1:6" ht="15.75">
      <c r="A21" s="10" t="s">
        <v>53</v>
      </c>
      <c r="B21" s="11" t="s">
        <v>55</v>
      </c>
      <c r="C21" s="12" t="s">
        <v>52</v>
      </c>
      <c r="D21" s="13">
        <v>15</v>
      </c>
      <c r="E21" s="14">
        <v>1.1</v>
      </c>
      <c r="F21" s="15">
        <v>16.5</v>
      </c>
    </row>
    <row r="22" spans="1:6" ht="15.75">
      <c r="A22" s="10" t="s">
        <v>56</v>
      </c>
      <c r="B22" s="11" t="s">
        <v>57</v>
      </c>
      <c r="C22" s="12" t="s">
        <v>39</v>
      </c>
      <c r="D22" s="13">
        <v>100</v>
      </c>
      <c r="E22" s="14">
        <v>1.5</v>
      </c>
      <c r="F22" s="15">
        <v>150</v>
      </c>
    </row>
    <row r="23" spans="1:6" ht="15.75" customHeight="1">
      <c r="A23" s="24" t="s">
        <v>18</v>
      </c>
      <c r="B23" s="25"/>
      <c r="C23" s="25"/>
      <c r="D23" s="25"/>
      <c r="E23" s="26"/>
      <c r="F23" s="20">
        <f>SUM(F7+F14)</f>
        <v>1206.5</v>
      </c>
    </row>
    <row r="24" spans="1:6" ht="15.75" customHeight="1">
      <c r="A24" s="1"/>
      <c r="B24" s="1"/>
      <c r="C24" s="1"/>
      <c r="D24" s="1"/>
      <c r="E24" s="1"/>
      <c r="F24" s="21"/>
    </row>
    <row r="25" spans="1:6" ht="72.75" customHeight="1">
      <c r="A25" s="9" t="s">
        <v>8</v>
      </c>
      <c r="B25" s="31" t="s">
        <v>83</v>
      </c>
      <c r="C25" s="32"/>
      <c r="D25" s="32"/>
      <c r="E25" s="32"/>
      <c r="F25" s="33"/>
    </row>
    <row r="26" spans="1:6" ht="15.75">
      <c r="A26" s="10" t="s">
        <v>5</v>
      </c>
      <c r="B26" s="11" t="s">
        <v>60</v>
      </c>
      <c r="C26" s="12"/>
      <c r="D26" s="13"/>
      <c r="E26" s="14"/>
      <c r="F26" s="20">
        <f>SUM(F27:F28)</f>
        <v>1200</v>
      </c>
    </row>
    <row r="27" spans="1:6" ht="15.75">
      <c r="A27" s="10" t="s">
        <v>61</v>
      </c>
      <c r="B27" s="11" t="s">
        <v>59</v>
      </c>
      <c r="C27" s="12" t="s">
        <v>62</v>
      </c>
      <c r="D27" s="13">
        <v>5</v>
      </c>
      <c r="E27" s="14">
        <v>120</v>
      </c>
      <c r="F27" s="15">
        <v>600</v>
      </c>
    </row>
    <row r="28" spans="1:6" ht="31.5">
      <c r="A28" s="10" t="s">
        <v>63</v>
      </c>
      <c r="B28" s="11" t="s">
        <v>64</v>
      </c>
      <c r="C28" s="12" t="s">
        <v>62</v>
      </c>
      <c r="D28" s="13">
        <v>5</v>
      </c>
      <c r="E28" s="14">
        <v>120</v>
      </c>
      <c r="F28" s="15">
        <v>600</v>
      </c>
    </row>
    <row r="29" spans="1:6" ht="15.75">
      <c r="A29" s="10" t="s">
        <v>6</v>
      </c>
      <c r="B29" s="11" t="s">
        <v>65</v>
      </c>
      <c r="C29" s="12"/>
      <c r="D29" s="13"/>
      <c r="E29" s="14"/>
      <c r="F29" s="20">
        <f>SUM(F30)</f>
        <v>300</v>
      </c>
    </row>
    <row r="30" spans="1:6" ht="31.5">
      <c r="A30" s="23" t="s">
        <v>66</v>
      </c>
      <c r="B30" s="11" t="s">
        <v>70</v>
      </c>
      <c r="C30" s="12" t="s">
        <v>31</v>
      </c>
      <c r="D30" s="13">
        <v>1</v>
      </c>
      <c r="E30" s="14">
        <v>300</v>
      </c>
      <c r="F30" s="15">
        <f>D30*E30</f>
        <v>300</v>
      </c>
    </row>
    <row r="31" spans="1:6" ht="15.75">
      <c r="A31" s="23" t="s">
        <v>29</v>
      </c>
      <c r="B31" s="11" t="s">
        <v>69</v>
      </c>
      <c r="C31" s="12" t="s">
        <v>16</v>
      </c>
      <c r="D31" s="13">
        <v>23.59</v>
      </c>
      <c r="E31" s="14">
        <v>1200</v>
      </c>
      <c r="F31" s="20">
        <f>E31*D31/100</f>
        <v>283.08</v>
      </c>
    </row>
    <row r="32" spans="1:6" ht="15.75">
      <c r="A32" s="10" t="s">
        <v>68</v>
      </c>
      <c r="B32" s="11" t="s">
        <v>67</v>
      </c>
      <c r="C32" s="12"/>
      <c r="D32" s="13"/>
      <c r="E32" s="14"/>
      <c r="F32" s="20">
        <f>SUM(F33:F34)</f>
        <v>90</v>
      </c>
    </row>
    <row r="33" spans="1:6" ht="15.75">
      <c r="A33" s="10" t="s">
        <v>79</v>
      </c>
      <c r="B33" s="11" t="s">
        <v>81</v>
      </c>
      <c r="C33" s="12" t="s">
        <v>62</v>
      </c>
      <c r="D33" s="13">
        <v>5</v>
      </c>
      <c r="E33" s="14">
        <v>10</v>
      </c>
      <c r="F33" s="15">
        <v>50</v>
      </c>
    </row>
    <row r="34" spans="1:6" ht="15.75">
      <c r="A34" s="10" t="s">
        <v>80</v>
      </c>
      <c r="B34" s="11" t="s">
        <v>82</v>
      </c>
      <c r="C34" s="12" t="s">
        <v>62</v>
      </c>
      <c r="D34" s="13">
        <v>5</v>
      </c>
      <c r="E34" s="14">
        <v>8</v>
      </c>
      <c r="F34" s="15">
        <f>D34*E34</f>
        <v>40</v>
      </c>
    </row>
    <row r="35" spans="1:6" ht="31.5">
      <c r="A35" s="10" t="s">
        <v>71</v>
      </c>
      <c r="B35" s="11" t="s">
        <v>72</v>
      </c>
      <c r="C35" s="12"/>
      <c r="D35" s="13"/>
      <c r="E35" s="14"/>
      <c r="F35" s="20">
        <f>SUM(F36:F37)</f>
        <v>390</v>
      </c>
    </row>
    <row r="36" spans="1:6" ht="15.75">
      <c r="A36" s="10" t="s">
        <v>73</v>
      </c>
      <c r="B36" s="11" t="s">
        <v>74</v>
      </c>
      <c r="C36" s="12" t="s">
        <v>75</v>
      </c>
      <c r="D36" s="13">
        <v>3</v>
      </c>
      <c r="E36" s="14">
        <v>30</v>
      </c>
      <c r="F36" s="15">
        <v>90</v>
      </c>
    </row>
    <row r="37" spans="1:6" ht="15.75">
      <c r="A37" s="10" t="s">
        <v>76</v>
      </c>
      <c r="B37" s="11" t="s">
        <v>78</v>
      </c>
      <c r="C37" s="12" t="s">
        <v>77</v>
      </c>
      <c r="D37" s="13">
        <v>1</v>
      </c>
      <c r="E37" s="14">
        <v>300</v>
      </c>
      <c r="F37" s="15">
        <v>300</v>
      </c>
    </row>
    <row r="38" spans="1:6" ht="15.75">
      <c r="A38" s="10"/>
      <c r="B38" s="11"/>
      <c r="C38" s="12"/>
      <c r="D38" s="13"/>
      <c r="E38" s="14"/>
      <c r="F38" s="15">
        <f>D38*E38</f>
        <v>0</v>
      </c>
    </row>
    <row r="39" spans="1:6" ht="15.75" customHeight="1">
      <c r="A39" s="24" t="s">
        <v>28</v>
      </c>
      <c r="B39" s="25"/>
      <c r="C39" s="25"/>
      <c r="D39" s="25"/>
      <c r="E39" s="26"/>
      <c r="F39" s="20">
        <f>SUM(F26+F29+F31+F32+F35)</f>
        <v>2263.08</v>
      </c>
    </row>
    <row r="40" spans="1:6" ht="15.75" customHeight="1">
      <c r="A40" s="1"/>
      <c r="B40" s="1"/>
      <c r="C40" s="1"/>
      <c r="D40" s="1"/>
      <c r="E40" s="1"/>
      <c r="F40" s="21"/>
    </row>
    <row r="41" spans="1:6" ht="41.25" customHeight="1">
      <c r="A41" s="9" t="s">
        <v>9</v>
      </c>
      <c r="B41" s="4" t="s">
        <v>20</v>
      </c>
      <c r="C41" s="5" t="s">
        <v>16</v>
      </c>
      <c r="D41" s="8">
        <v>10</v>
      </c>
      <c r="E41" s="6">
        <f>F23+F39</f>
        <v>3469.58</v>
      </c>
      <c r="F41" s="7">
        <f>E41*D41/100</f>
        <v>346.958</v>
      </c>
    </row>
    <row r="42" spans="1:6" ht="15.75" customHeight="1">
      <c r="A42" s="2"/>
      <c r="B42" s="2"/>
      <c r="C42" s="2"/>
      <c r="D42" s="2"/>
      <c r="E42" s="2"/>
      <c r="F42" s="21"/>
    </row>
    <row r="43" spans="1:6" ht="15.75">
      <c r="A43" s="24" t="s">
        <v>14</v>
      </c>
      <c r="B43" s="25"/>
      <c r="C43" s="25"/>
      <c r="D43" s="25"/>
      <c r="E43" s="26"/>
      <c r="F43" s="20">
        <f>F23+F39+F41</f>
        <v>3816.538</v>
      </c>
    </row>
    <row r="44" spans="1:6" ht="15" customHeight="1">
      <c r="A44" s="22"/>
      <c r="B44" s="22"/>
      <c r="C44" s="22"/>
      <c r="D44" s="22"/>
      <c r="E44" s="22"/>
      <c r="F44" s="22"/>
    </row>
    <row r="45" spans="1:7" ht="34.5" customHeight="1">
      <c r="A45" s="28" t="s">
        <v>10</v>
      </c>
      <c r="B45" s="29"/>
      <c r="C45" s="29"/>
      <c r="D45" s="29"/>
      <c r="E45" s="29"/>
      <c r="F45" s="29"/>
      <c r="G45" s="30"/>
    </row>
    <row r="46" spans="1:7" ht="81" customHeight="1">
      <c r="A46" s="28" t="s">
        <v>17</v>
      </c>
      <c r="B46" s="28"/>
      <c r="C46" s="28"/>
      <c r="D46" s="28"/>
      <c r="E46" s="28"/>
      <c r="F46" s="28"/>
      <c r="G46" s="30"/>
    </row>
    <row r="47" spans="1:6" ht="15.75">
      <c r="A47" s="22"/>
      <c r="B47" s="22"/>
      <c r="C47" s="22"/>
      <c r="D47" s="22"/>
      <c r="E47" s="22"/>
      <c r="F47" s="22"/>
    </row>
    <row r="48" spans="1:6" ht="15.75">
      <c r="A48" s="22"/>
      <c r="B48" s="22"/>
      <c r="C48" s="22"/>
      <c r="D48" s="22"/>
      <c r="E48" s="22"/>
      <c r="F48" s="22"/>
    </row>
    <row r="49" spans="1:6" ht="15.75">
      <c r="A49" s="22"/>
      <c r="B49" s="22"/>
      <c r="C49" s="22"/>
      <c r="D49" s="22"/>
      <c r="E49" s="22"/>
      <c r="F49" s="22"/>
    </row>
    <row r="50" spans="1:6" ht="15.75">
      <c r="A50" s="22"/>
      <c r="B50" s="22"/>
      <c r="C50" s="22"/>
      <c r="D50" s="22"/>
      <c r="E50" s="22"/>
      <c r="F50" s="22"/>
    </row>
  </sheetData>
  <sheetProtection/>
  <mergeCells count="10">
    <mergeCell ref="A23:E23"/>
    <mergeCell ref="A39:E39"/>
    <mergeCell ref="F1:G1"/>
    <mergeCell ref="A45:G45"/>
    <mergeCell ref="A46:G46"/>
    <mergeCell ref="A43:E43"/>
    <mergeCell ref="B25:F25"/>
    <mergeCell ref="A2:G2"/>
    <mergeCell ref="A3:G3"/>
    <mergeCell ref="B6:F6"/>
  </mergeCells>
  <printOptions/>
  <pageMargins left="0.25" right="0.25" top="0.75" bottom="0.75" header="0.3" footer="0.3"/>
  <pageSetup horizontalDpi="600" verticalDpi="600" orientation="portrait" paperSize="9" scale="97" r:id="rId1"/>
  <headerFooter alignWithMargins="0">
    <oddFooter>&amp;C&amp;P</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indracodere</cp:lastModifiedBy>
  <cp:lastPrinted>2016-03-10T08:43:56Z</cp:lastPrinted>
  <dcterms:created xsi:type="dcterms:W3CDTF">2010-12-27T15:49:27Z</dcterms:created>
  <dcterms:modified xsi:type="dcterms:W3CDTF">2016-03-10T09:47:40Z</dcterms:modified>
  <cp:category/>
  <cp:version/>
  <cp:contentType/>
  <cp:contentStatus/>
</cp:coreProperties>
</file>