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xr:revisionPtr revIDLastSave="286" documentId="13_ncr:1_{B30CAECB-8DC9-4C9C-9E0A-D650F0997D33}" xr6:coauthVersionLast="47" xr6:coauthVersionMax="47" xr10:uidLastSave="{FC615805-B714-46FE-BC8B-6E9F4F25AB4B}"/>
  <bookViews>
    <workbookView xWindow="-120" yWindow="-120" windowWidth="29040" windowHeight="15840" xr2:uid="{00000000-000D-0000-FFFF-FFFF00000000}"/>
  </bookViews>
  <sheets>
    <sheet name="Noslēgtie lī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'Noslēgtie līgumi'!#REF!</definedName>
    <definedName name="_xlnm.Print_Titles" localSheetId="0">'Noslēgtie līgumi'!$2:$2</definedName>
    <definedName name="_xlnm.Print_Titles" localSheetId="1">Vizītkartes!$2:$2</definedName>
    <definedName name="RowTitleRegion1..H1" localSheetId="1">Vizītkartes!#REF!</definedName>
    <definedName name="RowTitleRegion1..H1">'Noslēgtie līgumi'!#REF!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C5" i="3"/>
  <c r="C6" i="3"/>
  <c r="C3" i="3"/>
  <c r="A3" i="3" l="1"/>
</calcChain>
</file>

<file path=xl/sharedStrings.xml><?xml version="1.0" encoding="utf-8"?>
<sst xmlns="http://schemas.openxmlformats.org/spreadsheetml/2006/main" count="56" uniqueCount="47">
  <si>
    <t>Overdue</t>
  </si>
  <si>
    <t>Projekta Nr.</t>
  </si>
  <si>
    <t>Saite uz vizītkarti</t>
  </si>
  <si>
    <t>Nr.p.k.</t>
  </si>
  <si>
    <t>Vizītkarte</t>
  </si>
  <si>
    <t>Projekta nosaukums</t>
  </si>
  <si>
    <t>Piezīmes</t>
  </si>
  <si>
    <t>Kolonna1</t>
  </si>
  <si>
    <t>6.3.1.4.i.0/1/23/A/VK/004</t>
  </si>
  <si>
    <t>Sabiedrība par atklātību-Delna</t>
  </si>
  <si>
    <t xml:space="preserve">Integritātes pakti – sabiedrības iesaiste publiskā finansējuma izlietojuma uzraudzībā </t>
  </si>
  <si>
    <t>6.3.1.4.i.0/1/23/A/VK/013 </t>
  </si>
  <si>
    <t>Sabiedriskās politikas centrs PROVIDUS</t>
  </si>
  <si>
    <t>ES fondu uzraugi </t>
  </si>
  <si>
    <t>6.3.1.4.i.0/1/23/A/VK/015 </t>
  </si>
  <si>
    <t>Efektīvs un atbildīgs attīstības sadarbības finansējums </t>
  </si>
  <si>
    <t>6.3.1.4.i.0/1/23/A/VK/011</t>
  </si>
  <si>
    <t>Latvijas Dabas fonds</t>
  </si>
  <si>
    <t>Efektīvs NBK. Principa ''nenodarīt būtisku kaitējumu'' piemērošanas, ieviešanas un uzraudzības stiprināšana publiskos investīciju projektos</t>
  </si>
  <si>
    <t xml:space="preserve">Projekta “ES fondu uzraugi” ir septiņu Latvijas NVO kopīgs projekts, lai nodrošinātu sabiedrības interešu uzraudzību un ievērošanu attiecībā uz Eiropas Savienības fondu izlietojumu. Projektā iesaistījušās septiņas organizācijas, kuras darbojas ES fondu uzraudzības komitejās – Sabiedriskās politikas centrs Providus, Latvijas Lauku forums, Alianse Pārnozariskai Ilgtspējīgai attīstībai, Latvijas Kvalitātes biedrība, Latvijas Vācu savienība, Latvijas Neredzīgo biedrība, Latvijas Sociālās uzņēmējdarbības asociācija.
Projekts dos iespēju šīm organizācijām efektīvi un jēgpilni strādāt uzraudzības komitejās, nodrošinot šo organizāciju darbinieku apmācību ES fondu uzraudzīšanā, pieredzes pārnesi un nepieciešamo ekspertu piesaisti. Būtisks projekta papildmērķis ir piedāvāt sistēmiskus risinājumus Finanšu ministrijai, Valsts kancelejai un Eiropas Komisijai, lai ES fondu īstenošana kļūtu pārskatāmāka un lai NVO iesaiste to uzraudzībā būtu ar jēgu un lielu pievienoto vērtību. Šādā ziņā šis projekts palīdzēs arī jebkurai nevalstiskajai organizācijai, kura nākotnē plāno palīdzēt sabiedrībai uzraudzīt ES fondu izlietošanu. 
Projekta norises vieta pamatā būs Rīga, vienlaikus plānotas diskusijas ar visiem plānošanas reģioniem, kā arī nepieciešamības gadījumā arī vizītes ES fondu izlietošanas vietās, lai pārliecinātos par to atbilstību. Tāpat šī projekta ietvaros sabiedrība visas Latvijas teritorijā, pateicoties partneru biedru un sadarbības partneru pārklājumam, tiks informēta par to, kā NVO uzrauga ES fondu izlietošanu. </t>
  </si>
  <si>
    <t>Projekta “Integritātes pakti – sabiedrības iesaiste publiskā finansējuma izlietojuma uzraudzībā” mērķis ir sekmēt Latvijas nevalstisko organizāciju spējas uzraudzīt publiskā finansējuma izlietojumu, izmantojot integritātes paktus. 
Projekta organizācijas veiks integritātes paktu pilotprojektu Liepājas pilsētas un Ogres novada pašvaldībā. Balstoties praktiskajā pieredzē, nevalstiskajām organizācijām un pašvaldību domēm visā Latvijā tiks organizēti informatīvie un izglītojošie pasākumi, tiks izstrādāta rokasgrāmata un citi materiāli par integritātes paktiem un godprātīgiem publiskajiem iepirkumiem un to uzraudzīšanu. Tiks informēti privātā sektora pārstāvji, plašāka sabiedrība un mediji par sabiedrības iespējām iesaistīties publisko līdzekļu izlietojuma uzraudzīšanā un tā ieguvumiem. Projekts tiks īstenots Rīgā, Liepājā, Ogrē, materiāli un dažādi pasākumi būs pieejami tiešsaistē.
Projekta rezultātā tiks celta mediju, pretkorupcijas atbalstītāju un plašākas sabiedrības informētība par iespējām uzraudzīt publisko līdzekļu izlietojumu. Projekta īstenotāji un to sadarbības partneri apgūs integritātes paktu instrumentu un gūs pieredzi, kā īstenot publiskā finansējuma izlietojuma uzraudzību. Tiks apkopoti ieteikumi un informācija, kā Latvijā nevalstiskajām organizācijām īstenot sabiedrības interešu uzraudzību ārvalstu investīciju un valsts budžeta finansējuma izlietojumā. Valsts pārvalde saņems rekomendācijas, ieteikumus, kā sekmīgi izstrādāt un ieviest integritātes paktus.</t>
  </si>
  <si>
    <t>Attīstības sadarbības politika pēc būtības ir finanšu mehānisms, ar kuru Latvija sniedz atbalstu sadarbības valstīm to attīstībai. Attīstības sadarbība jeb Oficiālā attīstības palīdzība (OAP) ir nozīmīgs globālais un Eiropas Savienības mehānisms, ar ko tiek īstenota ANO Ilgtspējīgas attīstības mērķu sasniegšana. Kopējais Latvijas OAP ir pakāpeniski pieaudzis līdz 47 miljoniem EUR jeb 0.12% NKI, 2022.gadā sasniedzot jau 0.25% nacionālā kopienākuma. OAP veido daudzpusējais un divpusējais finansējums, kas daļēji tiek novirzīts atklāta projektu konkursa formā. OAP Latvijas plānotā kandidēšana ANO Drošības padomē, kam ir kritiski svarīga loma arī mūsu reģionālās drošības veicināšanā, būs pamats tālākam OAP pieaugumam, reģionu daudzveidībai. Līdzšinējais starpautiski salīdzinoši mazais finansējums ir lielākoties izmantots kā diplomātiskais instruments, taču, pieaugot tā apjomam, ir kritiski svarīga gan uzraudzība, gan ietekmes mērīšanas definēšana un kopējās kvalitātes uzraudzīšana.
LAPAS darbojas attīstības sadarbībā no 2004.gada, taču interešu aizstāvība lielākoties ir bijis brīvprātīgais darbs. Vienlaikus ir nodrošināta aktīva dalība Latvijas, Eiropas un globālā mērogā dažādos interešu aizstāvības procesos. 
Šī projekta mērķis ir nodrošināt Latvijas attīstības sadarbības finansējuma pilsonisko uzraudzību, paaugstinot tā izlietošanas efektivitāti un pozitīvo ietekmi uz sabiedrības labklājības paaugstināšanos un ilgtspējīgu attīstību.
Projekta partneri ir LAPAS esošie un topošie biedri Laiks Jauniešiem, Papardes zieds, Risinājumu darbnīca, Latvijas Korporatīvās sociālās atbildības platforma, Riga TechGirls, Patvērums “Drošā māja”, kas savas kompetences ietvaros sniegs ieguldījumu finanšu uzraudzības un jomas kvalitātes paaugstināšanā.
Tiks izstrādāta attīstības sadarbības finansējuma izvērtēšanas metodika, divi novērtējuma ziņojumi, sniegti atzinumi un pozīcijas, kā arī veiktas citas saistītās aktivitātes Latvijā un starptautiski.</t>
  </si>
  <si>
    <t>Projekta virsmērķis ir veicināt sabiedrības interešu uzraudzību un ievērošanu Atveseļošanas un noturības fonda (ANF) plāna finansējuma izlietošanā, koncentrējoties uz vides ilgtspējas principa “nenodarīt būtisku kaitējumu” (NBK) ieviešanu. Projekta galvenās aktivitātes ir vides organizāciju kapacitātes stiprināšana (apmācības, apmaiņas braucieni un dalība semināros par NBK principa ieviešanu un publiskā finansējuma uzraudzību), NBK principa metodoloģijas un uzraudzības procedūru pilnveidošana un ANF investīciju projektu monitorings. Projektā plānoti arī informācijas un publicitātes pasākumi. Projekta mērķgrupas ir Latvijas vides nevalstiskās organizācijas, valsts un pašvaldību iestādes, ANF investīciju projektu īstenotāji, kā arī ilgtspējas jautājumos ieinteresētie iedzīvotāji. Sagaidāms, ka projekts rezultēsies ar zinošākiem vides nevalstisko organizāciju pārstāvjiem par NBK principu un to ieviešanu, uzlabotu metodoloģiju un procedūrām NBK principa monitorēšanā, labāk īstenotiem ANF plāna investīciju projektiem Latvijā, kā arī plašāku sabiedrības izpratni par NBK būtību un tā ieviešanu Latvijā. Projekta vadošais partneris ir Latvijas Dabas fonds, projekta partneri – Pasaules Dabas Fonds un biedrība “Zaļā brīvība”.</t>
  </si>
  <si>
    <t>Projekta īstenotājs</t>
  </si>
  <si>
    <t>Projekta īstenotāja juridiskā adrese</t>
  </si>
  <si>
    <t>Sadarbības partneri</t>
  </si>
  <si>
    <t>Līguma summa, EUR</t>
  </si>
  <si>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Eiropas Savienības Atveseļošanas un noturības mehānisma plāna 6.komponentes “Likuma vara” reformu un investīciju virziena 
6.3. “Publiskās pārvaldes modernizācija” reformas 6.3.1. “Publiskās pārvaldes modernizācija” 
6.3.1.4.i. investīcijas “Nevalstisko organizāciju izaugsme sociālās drošības pārstāvniecībā un sabiedrības interešu uzraudzībā” 
atklātajā </t>
    </r>
    <r>
      <rPr>
        <b/>
        <sz val="14"/>
        <color theme="3" tint="-0.24994659260841701"/>
        <rFont val="Georgia"/>
        <family val="1"/>
        <charset val="186"/>
        <scheme val="minor"/>
      </rPr>
      <t>projektu iesniegumu konkursā</t>
    </r>
    <r>
      <rPr>
        <sz val="14"/>
        <color theme="3" tint="-0.24994659260841701"/>
        <rFont val="Georgia"/>
        <family val="1"/>
        <scheme val="minor"/>
      </rPr>
      <t xml:space="preserve"> tematiskajā virzienā 
</t>
    </r>
    <r>
      <rPr>
        <b/>
        <sz val="14"/>
        <color theme="3" tint="-0.24994659260841701"/>
        <rFont val="Georgia"/>
        <family val="1"/>
        <charset val="186"/>
        <scheme val="minor"/>
      </rPr>
      <t>“Sabiedrības interešu uzraudzība par ārvalstu investīciju un valsts budžeta finansējuma izlietojumu”</t>
    </r>
  </si>
  <si>
    <t>Projekta norises vieta</t>
  </si>
  <si>
    <t>Projekta īstenošanas periods</t>
  </si>
  <si>
    <t xml:space="preserve">1. Biedrība "Zaļā brīvība"
2. Nodibinājums "Pasaules dabas fonds"
</t>
  </si>
  <si>
    <t>1. Biedrība "Radi Vidi Pats"
2. Nodibinājums "Liepājas Novada fonds"
3. Biedrība "Ogres novada pilsoniskās sadarbības un attīstības biedrība"</t>
  </si>
  <si>
    <t>1. Biedrība "Latvijas Lauku forums"
2. Biedrība "Alianse Pārnozariskai Ilgtspējīgai Attīstībai"
3. Biedrība "Latvijas Kvalitātes biedrība"
4. Biedrība "Latvijas Sociālās uzņēmējdarbības asociācija"
5. Biedrība "Latvijas Neredzīgo biedrība"
6. Biedrība "Latvijas Vācu savienība"</t>
  </si>
  <si>
    <t>1. Biedrība "Laiks Jauniešiem"
2. Biedrība "Papardes zieds"
3. Biedrība "Risinājumu darbnīca"
4. Biedrība "Latvijas Korporatīvās sociālās atbildības platforma"
5. Biedrība "Riga TechGirls"
6. Biedrība "Patvērums "Drošā māja""</t>
  </si>
  <si>
    <t>Veru iela 6, Rīga, LV-1010</t>
  </si>
  <si>
    <t>Blaumaņa iela 32 - 8, Rīga, LV-1011</t>
  </si>
  <si>
    <t>Alberta iela 13, Rīga, LV-1010</t>
  </si>
  <si>
    <t>Pils iela 21, Rīga, LV-1050</t>
  </si>
  <si>
    <t>01.06.2023.-30.11.2025.</t>
  </si>
  <si>
    <t>01.01.2024.-28.02.2025.</t>
  </si>
  <si>
    <t>01.08.2023.-31.03.2026.</t>
  </si>
  <si>
    <t>01.07.2023.-30.06.2025.</t>
  </si>
  <si>
    <t>Rīga</t>
  </si>
  <si>
    <t>Latvijas Platforma 
attīstības sadarbībai</t>
  </si>
  <si>
    <t>atpakaļ uz noslēgto līgumu sarakstu</t>
  </si>
  <si>
    <t>Rīga, Liepāja, 
Ogres novads</t>
  </si>
  <si>
    <r>
      <t xml:space="preserve">Eiropas Savienības Atveseļošanas un noturības mehānisma plāna 6.komponentes “Likuma vara” reformu un investīciju virziena 6.3. “Publiskās pārvaldes modernizācija” reformas 6.3.1. “Publiskās pārvaldes modernizācija” 6.3.1.4.i. investīcijas “Nevalstisko organizāciju izaugsme sociālās drošības pārstāvniecībā un sabiedrības interešu uzraudzībā” atklāta </t>
    </r>
    <r>
      <rPr>
        <b/>
        <sz val="14"/>
        <color theme="3" tint="-0.24994659260841701"/>
        <rFont val="Georgia"/>
        <family val="1"/>
        <scheme val="minor"/>
      </rPr>
      <t xml:space="preserve">projektu iesniegumu konkursa 
</t>
    </r>
    <r>
      <rPr>
        <sz val="14"/>
        <color theme="3" tint="-0.24994659260841701"/>
        <rFont val="Georgia"/>
        <family val="1"/>
        <charset val="186"/>
        <scheme val="minor"/>
      </rPr>
      <t xml:space="preserve">tematiskajā virzienā </t>
    </r>
    <r>
      <rPr>
        <b/>
        <sz val="14"/>
        <color theme="3" tint="-0.24994659260841701"/>
        <rFont val="Georgia"/>
        <family val="1"/>
        <scheme val="minor"/>
      </rPr>
      <t xml:space="preserve">“Sabiedrības interešu uzraudzība par ārvalstu investīciju un valsts budžeta finansējuma izlietojumu”
projektu vizītkartes </t>
    </r>
    <r>
      <rPr>
        <sz val="14"/>
        <color theme="3" tint="-0.2499465926084170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</si>
</sst>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3"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sz val="14"/>
      <color theme="3" tint="-0.24994659260841701"/>
      <name val="Georgia"/>
      <family val="1"/>
      <charset val="186"/>
      <scheme val="minor"/>
    </font>
    <font>
      <b/>
      <sz val="14"/>
      <color theme="3" tint="-0.24994659260841701"/>
      <name val="Georgia"/>
      <family val="1"/>
      <charset val="186"/>
      <scheme val="minor"/>
    </font>
    <font>
      <sz val="11"/>
      <color theme="1"/>
      <name val="Times New Roman"/>
      <family val="1"/>
      <charset val="186"/>
    </font>
    <font>
      <b/>
      <sz val="11"/>
      <color theme="1"/>
      <name val="Times New Roman"/>
      <family val="1"/>
      <charset val="186"/>
    </font>
    <font>
      <sz val="11"/>
      <color theme="0"/>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theme="1"/>
      <name val="Times New Roman"/>
      <family val="1"/>
      <charset val="186"/>
    </font>
    <font>
      <u/>
      <sz val="9"/>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8">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2" fillId="0" borderId="0" xfId="1" applyFont="1" applyFill="1" applyBorder="1" applyAlignment="1">
      <alignment horizontal="left" vertical="center" wrapText="1" indent="1"/>
    </xf>
    <xf numFmtId="1" fontId="13" fillId="0" borderId="0" xfId="11" applyNumberFormat="1" applyFont="1">
      <alignment horizontal="left" vertical="center" wrapText="1" indent="1"/>
    </xf>
    <xf numFmtId="0" fontId="17" fillId="0" borderId="4" xfId="0" applyFont="1" applyBorder="1" applyAlignment="1">
      <alignment vertical="center" wrapText="1"/>
    </xf>
    <xf numFmtId="0" fontId="16" fillId="0" borderId="4" xfId="0" applyFont="1" applyBorder="1" applyAlignment="1">
      <alignment vertical="center" wrapText="1"/>
    </xf>
    <xf numFmtId="4" fontId="16" fillId="0" borderId="4" xfId="0" applyNumberFormat="1" applyFont="1" applyBorder="1" applyAlignment="1">
      <alignment horizontal="center" vertical="center"/>
    </xf>
    <xf numFmtId="4" fontId="16" fillId="0" borderId="6" xfId="0" applyNumberFormat="1" applyFont="1" applyBorder="1" applyAlignment="1">
      <alignment horizontal="center" vertical="center"/>
    </xf>
    <xf numFmtId="4" fontId="18" fillId="0" borderId="5" xfId="0" applyNumberFormat="1" applyFont="1" applyBorder="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166"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16" fillId="0" borderId="4" xfId="0" applyFont="1" applyBorder="1" applyAlignment="1">
      <alignment horizontal="center" vertical="center"/>
    </xf>
    <xf numFmtId="0" fontId="0" fillId="0" borderId="0" xfId="0" applyAlignment="1">
      <alignment horizontal="center" vertical="center" wrapText="1"/>
    </xf>
    <xf numFmtId="0" fontId="19" fillId="0" borderId="0" xfId="1" applyFont="1" applyFill="1" applyBorder="1" applyAlignment="1">
      <alignmen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4" fillId="0" borderId="2" xfId="7" applyFont="1" applyAlignment="1">
      <alignment horizontal="center" vertical="center" wrapText="1"/>
    </xf>
    <xf numFmtId="0" fontId="17" fillId="0" borderId="4" xfId="0" applyFont="1" applyBorder="1" applyAlignment="1">
      <alignment horizontal="center" vertical="center" wrapText="1"/>
    </xf>
    <xf numFmtId="0" fontId="20" fillId="0" borderId="0" xfId="0" applyFont="1" applyAlignment="1">
      <alignment horizontal="center" vertical="center" wrapText="1"/>
    </xf>
    <xf numFmtId="0" fontId="21" fillId="0" borderId="4" xfId="0" applyFont="1" applyBorder="1" applyAlignment="1">
      <alignment vertical="center" wrapText="1"/>
    </xf>
    <xf numFmtId="0" fontId="16" fillId="0" borderId="6" xfId="0" applyFont="1" applyBorder="1" applyAlignment="1">
      <alignment wrapText="1"/>
    </xf>
    <xf numFmtId="0" fontId="8" fillId="0" borderId="3" xfId="0" applyFont="1" applyBorder="1" applyAlignment="1">
      <alignment horizontal="center" vertical="center" wrapText="1"/>
    </xf>
    <xf numFmtId="0" fontId="22" fillId="0" borderId="0" xfId="0" applyFont="1">
      <alignment horizontal="left" vertical="center" wrapText="1" indent="1"/>
    </xf>
    <xf numFmtId="0" fontId="22" fillId="0" borderId="0" xfId="1" applyFont="1" applyAlignment="1">
      <alignment horizontal="left" vertical="center" wrapText="1" inden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7">
    <dxf>
      <font>
        <b/>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Times New Roman"/>
        <family val="1"/>
        <charset val="186"/>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dxf>
    <dxf>
      <font>
        <b/>
        <i val="0"/>
        <strike val="0"/>
        <condense val="0"/>
        <extend val="0"/>
        <outline val="0"/>
        <shadow val="0"/>
        <u val="none"/>
        <vertAlign val="baseline"/>
        <sz val="11"/>
        <color theme="1"/>
        <name val="Times New Roman"/>
        <family val="1"/>
        <charset val="186"/>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Times New Roman"/>
        <family val="1"/>
        <charset val="186"/>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6" totalsRowShown="0">
  <tableColumns count="8">
    <tableColumn id="8" xr3:uid="{00000000-0010-0000-0000-000008000000}" name="Kolonna1" totalsRowDxfId="22" dataCellStyle="Icon Set"/>
    <tableColumn id="1" xr3:uid="{00000000-0010-0000-0000-000001000000}" name="Projekta Nr." dataDxfId="2" totalsRowDxfId="21"/>
    <tableColumn id="3" xr3:uid="{00000000-0010-0000-0000-000003000000}" name="Projekta nosaukums" dataDxfId="0" totalsRowDxfId="20"/>
    <tableColumn id="5" xr3:uid="{1E8F3656-7482-45A4-A7F5-85E77FFE4A4E}" name="Projekta īstenotājs" dataDxfId="1" totalsRowDxfId="19"/>
    <tableColumn id="6" xr3:uid="{F53803FB-D01A-49A2-A123-1FB1588702A6}" name="Projekta īstenotāja juridiskā adrese" dataDxfId="5" totalsRowDxfId="13"/>
    <tableColumn id="7" xr3:uid="{D0321914-A484-4E71-BB8B-B20EE37CE18A}" name="Sadarbības partneri" dataDxfId="3" totalsRowDxfId="12"/>
    <tableColumn id="2" xr3:uid="{00000000-0010-0000-0000-000002000000}" name="Līguma summa, EUR" dataDxfId="4" dataCellStyle="Phone"/>
    <tableColumn id="4" xr3:uid="{00000000-0010-0000-0000-000004000000}" name="Piezīmes" dataDxfId="18" totalsRowDxfId="1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6"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16" dataCellStyle="Icon Set"/>
    <tableColumn id="1" xr3:uid="{7C6548DA-6BDD-4F11-B28E-7E0EE5A7BEB0}" name="Projekta Nr." dataDxfId="15">
      <calculatedColumnFormula>Books[[#This Row],[Projekta Nr.]]</calculatedColumnFormula>
    </tableColumn>
    <tableColumn id="3" xr3:uid="{0D9CB514-FB68-43FC-86EE-46A1F799825C}" name="Projekta norises vieta" dataDxfId="6"/>
    <tableColumn id="2" xr3:uid="{35EA6506-D33A-4683-982F-3D21787E6B24}" name="Projekta īstenošanas periods" dataDxfId="11"/>
    <tableColumn id="4" xr3:uid="{0F21CA56-2CDC-4885-84AE-01B3592557FF}" name="Vizītkarte" dataDxfId="1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7"/>
  <sheetViews>
    <sheetView showGridLines="0" tabSelected="1" zoomScaleNormal="100" workbookViewId="0">
      <pane ySplit="2" topLeftCell="A3" activePane="bottomLeft" state="frozen"/>
      <selection pane="bottomLeft" activeCell="D6" sqref="D6"/>
    </sheetView>
  </sheetViews>
  <sheetFormatPr defaultRowHeight="30" customHeight="1" x14ac:dyDescent="0.2"/>
  <cols>
    <col min="1" max="1" width="2.77734375" customWidth="1"/>
    <col min="2" max="2" width="21.44140625" customWidth="1"/>
    <col min="3" max="3" width="38.5546875" customWidth="1"/>
    <col min="4" max="4" width="28.5546875" customWidth="1"/>
    <col min="5" max="5" width="22.33203125" customWidth="1"/>
    <col min="6" max="6" width="40.109375" customWidth="1"/>
    <col min="7" max="7" width="19.21875" customWidth="1"/>
    <col min="8" max="8" width="15.109375" customWidth="1"/>
  </cols>
  <sheetData>
    <row r="1" spans="1:8" ht="124.5" customHeight="1" thickTop="1" x14ac:dyDescent="0.2">
      <c r="B1" s="18" t="s">
        <v>27</v>
      </c>
      <c r="C1" s="19"/>
      <c r="D1" s="19"/>
      <c r="E1" s="19"/>
      <c r="F1" s="19"/>
      <c r="G1" s="19"/>
      <c r="H1" s="19"/>
    </row>
    <row r="2" spans="1:8" ht="30" customHeight="1" x14ac:dyDescent="0.2">
      <c r="A2" t="s">
        <v>7</v>
      </c>
      <c r="B2" s="3" t="s">
        <v>1</v>
      </c>
      <c r="C2" s="3" t="s">
        <v>5</v>
      </c>
      <c r="D2" s="3" t="s">
        <v>23</v>
      </c>
      <c r="E2" s="3" t="s">
        <v>24</v>
      </c>
      <c r="F2" s="3" t="s">
        <v>25</v>
      </c>
      <c r="G2" s="3" t="s">
        <v>26</v>
      </c>
      <c r="H2" s="3" t="s">
        <v>6</v>
      </c>
    </row>
    <row r="3" spans="1:8" ht="75" customHeight="1" x14ac:dyDescent="0.2">
      <c r="A3" s="1"/>
      <c r="B3" s="14" t="s">
        <v>8</v>
      </c>
      <c r="C3" s="12" t="s">
        <v>10</v>
      </c>
      <c r="D3" s="22" t="s">
        <v>9</v>
      </c>
      <c r="E3" s="23" t="s">
        <v>34</v>
      </c>
      <c r="F3" s="11" t="s">
        <v>31</v>
      </c>
      <c r="G3" s="13">
        <v>189359.77</v>
      </c>
      <c r="H3" s="17" t="s">
        <v>2</v>
      </c>
    </row>
    <row r="4" spans="1:8" ht="102.75" customHeight="1" x14ac:dyDescent="0.2">
      <c r="A4" s="1"/>
      <c r="B4" s="15" t="s">
        <v>11</v>
      </c>
      <c r="C4" s="6" t="s">
        <v>13</v>
      </c>
      <c r="D4" s="21" t="s">
        <v>12</v>
      </c>
      <c r="E4" s="23" t="s">
        <v>36</v>
      </c>
      <c r="F4" s="7" t="s">
        <v>32</v>
      </c>
      <c r="G4" s="8">
        <v>339248</v>
      </c>
      <c r="H4" s="17" t="s">
        <v>2</v>
      </c>
    </row>
    <row r="5" spans="1:8" ht="114.75" customHeight="1" x14ac:dyDescent="0.2">
      <c r="A5" s="1"/>
      <c r="B5" s="15" t="s">
        <v>14</v>
      </c>
      <c r="C5" s="6" t="s">
        <v>15</v>
      </c>
      <c r="D5" s="21" t="s">
        <v>43</v>
      </c>
      <c r="E5" s="23" t="s">
        <v>37</v>
      </c>
      <c r="F5" s="7" t="s">
        <v>33</v>
      </c>
      <c r="G5" s="8">
        <v>145840</v>
      </c>
      <c r="H5" s="17" t="s">
        <v>2</v>
      </c>
    </row>
    <row r="6" spans="1:8" ht="65.25" customHeight="1" x14ac:dyDescent="0.25">
      <c r="A6" s="1"/>
      <c r="B6" s="15" t="s">
        <v>16</v>
      </c>
      <c r="C6" s="6" t="s">
        <v>18</v>
      </c>
      <c r="D6" s="21" t="s">
        <v>17</v>
      </c>
      <c r="E6" s="23" t="s">
        <v>35</v>
      </c>
      <c r="F6" s="24" t="s">
        <v>30</v>
      </c>
      <c r="G6" s="9">
        <v>52508</v>
      </c>
      <c r="H6" s="17" t="s">
        <v>2</v>
      </c>
    </row>
    <row r="7" spans="1:8" ht="30" customHeight="1" x14ac:dyDescent="0.2">
      <c r="G7" s="10"/>
    </row>
  </sheetData>
  <mergeCells count="1">
    <mergeCell ref="B1:H1"/>
  </mergeCells>
  <conditionalFormatting sqref="D3:F4">
    <cfRule type="expression" dxfId="10" priority="23">
      <formula>$A5=1</formula>
    </cfRule>
  </conditionalFormatting>
  <conditionalFormatting sqref="D5:F6">
    <cfRule type="expression" dxfId="9" priority="43">
      <formula>#REF!=1</formula>
    </cfRule>
  </conditionalFormatting>
  <conditionalFormatting sqref="H3:H6">
    <cfRule type="expression" dxfId="8" priority="2">
      <formula>$A3=1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6"/>
  <sheetViews>
    <sheetView showGridLines="0" topLeftCell="B1" zoomScaleNormal="100" workbookViewId="0">
      <pane ySplit="2" topLeftCell="A3" activePane="bottomLeft" state="frozen"/>
      <selection activeCell="B1" sqref="B1"/>
      <selection pane="bottomLeft" activeCell="B1" sqref="A1:XFD1"/>
    </sheetView>
  </sheetViews>
  <sheetFormatPr defaultColWidth="8.77734375" defaultRowHeight="30" customHeight="1" x14ac:dyDescent="0.2"/>
  <cols>
    <col min="1" max="1" width="2.77734375" hidden="1" customWidth="1"/>
    <col min="2" max="2" width="7.77734375" customWidth="1"/>
    <col min="3" max="3" width="23.109375" customWidth="1"/>
    <col min="4" max="4" width="17.33203125" customWidth="1"/>
    <col min="5" max="5" width="23.109375" customWidth="1"/>
    <col min="6" max="6" width="95.109375" customWidth="1"/>
    <col min="7" max="7" width="14.6640625" style="26" customWidth="1"/>
  </cols>
  <sheetData>
    <row r="1" spans="1:7" ht="106.5" customHeight="1" thickTop="1" x14ac:dyDescent="0.2">
      <c r="B1" s="20" t="s">
        <v>46</v>
      </c>
      <c r="C1" s="19"/>
      <c r="D1" s="19"/>
      <c r="E1" s="19"/>
      <c r="F1" s="19"/>
    </row>
    <row r="2" spans="1:7" ht="30" customHeight="1" x14ac:dyDescent="0.2">
      <c r="A2" t="s">
        <v>0</v>
      </c>
      <c r="B2" t="s">
        <v>3</v>
      </c>
      <c r="C2" s="3" t="s">
        <v>1</v>
      </c>
      <c r="D2" s="25" t="s">
        <v>28</v>
      </c>
      <c r="E2" s="25" t="s">
        <v>29</v>
      </c>
      <c r="F2" s="3" t="s">
        <v>4</v>
      </c>
    </row>
    <row r="3" spans="1:7" ht="148.15" customHeight="1" x14ac:dyDescent="0.2">
      <c r="A3" s="2">
        <f ca="1">IFERROR(((#REF!+DayAllowance)&lt;TODAY())*(LEN(#REF!)=0)*(LEN(#REF!)&gt;0),0)</f>
        <v>0</v>
      </c>
      <c r="B3" s="5">
        <v>1</v>
      </c>
      <c r="C3" s="16" t="str">
        <f>Books[[#This Row],[Projekta Nr.]]</f>
        <v>6.3.1.4.i.0/1/23/A/VK/004</v>
      </c>
      <c r="D3" s="16" t="s">
        <v>45</v>
      </c>
      <c r="E3" s="16" t="s">
        <v>38</v>
      </c>
      <c r="F3" s="4" t="s">
        <v>20</v>
      </c>
      <c r="G3" s="27" t="s">
        <v>44</v>
      </c>
    </row>
    <row r="4" spans="1:7" ht="166.5" customHeight="1" x14ac:dyDescent="0.2">
      <c r="A4" s="1">
        <v>2</v>
      </c>
      <c r="B4" s="5">
        <v>2</v>
      </c>
      <c r="C4" s="16" t="str">
        <f>Books[[#This Row],[Projekta Nr.]]</f>
        <v>6.3.1.4.i.0/1/23/A/VK/013 </v>
      </c>
      <c r="D4" s="16" t="s">
        <v>42</v>
      </c>
      <c r="E4" s="16" t="s">
        <v>41</v>
      </c>
      <c r="F4" s="4" t="s">
        <v>19</v>
      </c>
      <c r="G4" s="27" t="s">
        <v>44</v>
      </c>
    </row>
    <row r="5" spans="1:7" ht="221.25" customHeight="1" x14ac:dyDescent="0.2">
      <c r="A5" s="1">
        <v>3</v>
      </c>
      <c r="B5" s="5">
        <v>3</v>
      </c>
      <c r="C5" s="16" t="str">
        <f>Books[[#This Row],[Projekta Nr.]]</f>
        <v>6.3.1.4.i.0/1/23/A/VK/015 </v>
      </c>
      <c r="D5" s="16" t="s">
        <v>42</v>
      </c>
      <c r="E5" s="16" t="s">
        <v>40</v>
      </c>
      <c r="F5" s="4" t="s">
        <v>21</v>
      </c>
      <c r="G5" s="27" t="s">
        <v>44</v>
      </c>
    </row>
    <row r="6" spans="1:7" ht="124.5" customHeight="1" x14ac:dyDescent="0.2">
      <c r="A6" s="1">
        <v>4</v>
      </c>
      <c r="B6" s="5">
        <v>4</v>
      </c>
      <c r="C6" s="16" t="str">
        <f>Books[[#This Row],[Projekta Nr.]]</f>
        <v>6.3.1.4.i.0/1/23/A/VK/011</v>
      </c>
      <c r="D6" s="16" t="s">
        <v>42</v>
      </c>
      <c r="E6" s="16" t="s">
        <v>39</v>
      </c>
      <c r="F6" s="4" t="s">
        <v>22</v>
      </c>
      <c r="G6" s="27" t="s">
        <v>44</v>
      </c>
    </row>
  </sheetData>
  <mergeCells count="1">
    <mergeCell ref="B1:F1"/>
  </mergeCells>
  <conditionalFormatting sqref="F3:F6">
    <cfRule type="expression" dxfId="7" priority="4">
      <formula>$A3=1</formula>
    </cfRule>
  </conditionalFormatting>
  <hyperlinks>
    <hyperlink ref="G3" location="'Noslēgtie līgumi'!D3" display="atpakaļ uz noslēgto līgumu sarakstu" xr:uid="{988620FE-70E9-4AA0-936D-7E9A791D55BE}"/>
    <hyperlink ref="G4:G6" location="Apstiprinātie_pieteikumi!A1" display="atpakaļ uz apstiprināto pieteikumu sarakstu" xr:uid="{838E2ADB-4BFB-4B24-A82A-BC7DFF46DE29}"/>
    <hyperlink ref="G4" location="'Noslēgtie līgumi'!D4" display="atpakaļ uz noslēgto līgumu sarakstu" xr:uid="{93024238-46E8-4773-BA7D-C2F113F7CD49}"/>
    <hyperlink ref="G5" location="'Noslēgtie līgumi'!D5" display="atpakaļ uz noslēgto līgumu sarakstu" xr:uid="{5ACB76AC-87B9-4F23-89B5-4CA59C7E0192}"/>
    <hyperlink ref="G6" location="'Noslēgtie līgumi'!D6" display="atpakaļ uz noslēgto līgumu sarakstu" xr:uid="{FD168040-0C1C-4DEE-B9CB-B16D70F00171}"/>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B98FD553-6569-4822-8F44-C4407FA42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Noslēgtie līgumi</vt:lpstr>
      <vt:lpstr>Vizītkartes</vt:lpstr>
      <vt:lpstr>Vizītkartes!ColumnTitle1</vt:lpstr>
      <vt:lpstr>ColumnTitle1</vt:lpstr>
      <vt:lpstr>'Noslēgtie līgumi'!Print_Titles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2023-11-27T06:59:48Z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