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filterPrivacy="1" codeName="ThisWorkbook"/>
  <xr:revisionPtr revIDLastSave="0" documentId="13_ncr:1_{D86848F0-0906-43EF-8E62-54028AE17C25}" xr6:coauthVersionLast="47" xr6:coauthVersionMax="47" xr10:uidLastSave="{00000000-0000-0000-0000-000000000000}"/>
  <bookViews>
    <workbookView xWindow="-120" yWindow="-120" windowWidth="29040" windowHeight="15840" xr2:uid="{00000000-000D-0000-FFFF-FFFF00000000}"/>
  </bookViews>
  <sheets>
    <sheet name="Noslēgtie līgumi" sheetId="1" r:id="rId1"/>
    <sheet name="Vizītkartes" sheetId="3" r:id="rId2"/>
  </sheets>
  <definedNames>
    <definedName name="ColumnTitle1" localSheetId="1">Books4[[#Headers],[Overdue]]</definedName>
    <definedName name="ColumnTitle1">Books[[#Headers],[Nr]]</definedName>
    <definedName name="DayAllowance" localSheetId="1">Vizītkartes!#REF!</definedName>
    <definedName name="DayAllowance">'Noslēgtie līgumi'!#REF!</definedName>
    <definedName name="_xlnm.Print_Titles" localSheetId="0">'Noslēgtie līgumi'!$2:$2</definedName>
    <definedName name="_xlnm.Print_Titles" localSheetId="1">Vizītkartes!$2:$2</definedName>
    <definedName name="RowTitleRegion1..H1" localSheetId="1">Vizītkartes!#REF!</definedName>
    <definedName name="RowTitleRegion1..H1">'Noslēgtie līgumi'!#REF!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3" l="1"/>
  <c r="D3" i="3"/>
  <c r="D4" i="3"/>
  <c r="D5" i="3"/>
  <c r="D6" i="3"/>
  <c r="D7" i="3"/>
  <c r="D8" i="3"/>
  <c r="D9" i="3"/>
  <c r="D10" i="3"/>
  <c r="D12" i="3"/>
  <c r="D13" i="3"/>
  <c r="D14" i="3"/>
  <c r="D15" i="3"/>
  <c r="D16" i="3"/>
  <c r="D17" i="3"/>
  <c r="D18" i="3"/>
  <c r="D19" i="3"/>
  <c r="D20" i="3"/>
  <c r="D21" i="3"/>
  <c r="D22" i="3"/>
  <c r="D23" i="3"/>
  <c r="D24" i="3"/>
  <c r="D25" i="3"/>
  <c r="A9" i="3"/>
  <c r="A10" i="3"/>
  <c r="A11" i="3"/>
  <c r="A12" i="3"/>
  <c r="A13" i="3"/>
  <c r="A14" i="3"/>
  <c r="A15" i="3"/>
  <c r="A16" i="3"/>
  <c r="A17" i="3"/>
  <c r="A18" i="3"/>
  <c r="A19" i="3"/>
  <c r="A20" i="3"/>
  <c r="A21" i="3"/>
  <c r="A22" i="3"/>
  <c r="A23" i="3"/>
  <c r="A24" i="3"/>
  <c r="A25" i="3"/>
  <c r="C9" i="3"/>
  <c r="C10" i="3"/>
  <c r="C11" i="3"/>
  <c r="C12" i="3"/>
  <c r="C13" i="3"/>
  <c r="C14" i="3"/>
  <c r="C15" i="3"/>
  <c r="C16" i="3"/>
  <c r="C17" i="3"/>
  <c r="C18" i="3"/>
  <c r="C19" i="3"/>
  <c r="C20" i="3"/>
  <c r="C21" i="3"/>
  <c r="C22" i="3"/>
  <c r="C23" i="3"/>
  <c r="C24" i="3"/>
  <c r="C25" i="3"/>
  <c r="C3" i="3"/>
  <c r="C4" i="3"/>
  <c r="C5" i="3"/>
  <c r="C6" i="3"/>
  <c r="C7" i="3"/>
  <c r="C8" i="3"/>
  <c r="A8" i="3"/>
  <c r="A7" i="3"/>
  <c r="A3" i="3"/>
</calcChain>
</file>

<file path=xl/sharedStrings.xml><?xml version="1.0" encoding="utf-8"?>
<sst xmlns="http://schemas.openxmlformats.org/spreadsheetml/2006/main" count="176" uniqueCount="123">
  <si>
    <t>Nr</t>
  </si>
  <si>
    <t>Projekta Nr.</t>
  </si>
  <si>
    <t>Projekta nosaukums</t>
  </si>
  <si>
    <t>Piezīmes</t>
  </si>
  <si>
    <t>2023.LV/NVO_UKR/15</t>
  </si>
  <si>
    <t>Tilts uz labklājību: atbalsts Ukrainas civiliedzīvotāju integrācijai Latvijā</t>
  </si>
  <si>
    <t>Biedrība “Latvijas Sarkanais Krusts”</t>
  </si>
  <si>
    <t>Saite uz vizītkarti</t>
  </si>
  <si>
    <t>2023.LV/NVO_UKR/17</t>
  </si>
  <si>
    <t>Atbalsts izaugsmei</t>
  </si>
  <si>
    <t>Biedrība “Izglītības attīstības centrs”</t>
  </si>
  <si>
    <t>2023.LV/NVO_UKR/18</t>
  </si>
  <si>
    <t>Datu ieguve par Ukrainas civiliedzīvotājiem Latvijā un viņu vajadzībām</t>
  </si>
  <si>
    <t>Biedrība “Sabiedriskās politikas centrs PROVIDUS”</t>
  </si>
  <si>
    <t>2023.LV/NVO_UKR/22</t>
  </si>
  <si>
    <t>Iespēju kāpnes</t>
  </si>
  <si>
    <t>Biedrība “Palīdzēsim viens otram”</t>
  </si>
  <si>
    <t>2023.LV/NVO_UKR/24</t>
  </si>
  <si>
    <t>Humānā un psiholoģiskā atbalsta nodrošināšana Ukrainas civiliedzīvotājiem Dienvidkurzemē</t>
  </si>
  <si>
    <t>Biedrība “TABITAS SIRDS”</t>
  </si>
  <si>
    <t>2023.LV/NVO_UKR/35</t>
  </si>
  <si>
    <t>Informatīvie un kopienas integrācijas pasākumi Ukrainas civiliedzīvotājiem Latvijā</t>
  </si>
  <si>
    <t>Biedrība “Gribu palīdzēt bēgļiem”</t>
  </si>
  <si>
    <t>2023.LV/NVO_UKR/26</t>
  </si>
  <si>
    <t>Mēs te esam, jūs te būsiet</t>
  </si>
  <si>
    <t>Biedrība “Latvijas Transatlantiskā organizācija”</t>
  </si>
  <si>
    <t>2023.LV/NVO_UKR/34</t>
  </si>
  <si>
    <t>Ukrainas civiliedzīvotāji Latvijā</t>
  </si>
  <si>
    <t>Nodibinājums “Fonds “Ziedot.lv””</t>
  </si>
  <si>
    <t>2023.LV/NVO_UKR/36</t>
  </si>
  <si>
    <t>Liepājas jaunieši Ukrainas jauniešiem</t>
  </si>
  <si>
    <t>Biedrība “Attīstības platforma YOU +”</t>
  </si>
  <si>
    <t>2023.LV/NVO_UKR/11</t>
  </si>
  <si>
    <t>KOPĀ LĪDZ UZVARAI!</t>
  </si>
  <si>
    <t>Biedrība “Tavi draugi”</t>
  </si>
  <si>
    <t>2023.LV/NVO_UKR/14</t>
  </si>
  <si>
    <t>Viena valoda darbā, kultūrā, kopienā</t>
  </si>
  <si>
    <t>Biedrība “Bāreņu biedrība “Saules bērni””</t>
  </si>
  <si>
    <t>2023.LV/NVO_UKR/23</t>
  </si>
  <si>
    <t>Ukraina Latvijas sirdspukstos: vienotā elpā</t>
  </si>
  <si>
    <t>Biedrība “Vidusdaugavas NVO centrs”</t>
  </si>
  <si>
    <t>2023.LV/NVO_UKR/02</t>
  </si>
  <si>
    <t>Tavas jaunās mājas - Latvija</t>
  </si>
  <si>
    <t>Biedrība “Sadarbības platforma”</t>
  </si>
  <si>
    <t>2023.LV/NVO_UKR/08</t>
  </si>
  <si>
    <t>Valoda, sports un karjeras iespējas ukraiņu jauniešiem Latvijā</t>
  </si>
  <si>
    <t>Biedrība “Mini-pitch”</t>
  </si>
  <si>
    <t>2023.LV/NVO_UKR/16</t>
  </si>
  <si>
    <t>Spēks viens otram. Atbalsta pasākumi Ukrainas civiliedzīvotājiem</t>
  </si>
  <si>
    <t>Nodibinājums “CARITAS LATVIJA”</t>
  </si>
  <si>
    <t>2023.LV/NVO_UKR/25</t>
  </si>
  <si>
    <t xml:space="preserve">Holistiska atbalsta programma “Hope with Dignity” Ukrainas civiliedzīvotājiem </t>
  </si>
  <si>
    <t>Biedrība “Maltas Ordeņa palīdzības dienests”</t>
  </si>
  <si>
    <t>2023.LV/NVO_UKR/28</t>
  </si>
  <si>
    <t>Ukrainas sievietes Latvijā – stipras un drosmīgas</t>
  </si>
  <si>
    <t>Biedrība “Lab Futura”</t>
  </si>
  <si>
    <t>2023.LV/NVO_UKR/30</t>
  </si>
  <si>
    <t>KOPIENĀ KOPĀ</t>
  </si>
  <si>
    <t>Nodibinājums “Alūksnes un Apes novada fonds”</t>
  </si>
  <si>
    <t>2023.LV/NVO_UKR/37</t>
  </si>
  <si>
    <t>Māja+</t>
  </si>
  <si>
    <t>Biedrība “Latvijas Skautu un gaidu centrālā organizācija”</t>
  </si>
  <si>
    <t>2023.LV/NVO_UKR/19</t>
  </si>
  <si>
    <t>Ceļā uz mieru</t>
  </si>
  <si>
    <t>Biedrība “Dzīvā pļava”</t>
  </si>
  <si>
    <t>2023.LV/NVO_UKR/10</t>
  </si>
  <si>
    <t>Stiprinot Ukrainu: ukraiņu ģimeņu psiholoģiskās labklājības un integrācijas veicināšana Liepājā</t>
  </si>
  <si>
    <t>Biedrība “Patvērums ģimenei”</t>
  </si>
  <si>
    <t>2023.LV/NVO_UKR/33</t>
  </si>
  <si>
    <t>SAULESPUĶE  - atbalsts Ukrainas sievietēm un meitenēm Rīgas reģionā</t>
  </si>
  <si>
    <t>Biedrība “Latvijas Sieviešu nevalstisko organizāciju sadarbības tīkls”</t>
  </si>
  <si>
    <t>Overdue</t>
  </si>
  <si>
    <t>Nr.p.k.</t>
  </si>
  <si>
    <t>Vizītkarte</t>
  </si>
  <si>
    <t>Projekta “Tilts uz labklājību: atbalsts Ukrainas civiliedzīvotāju integrācijai Latvijā” mērķis ir sniegt atbalstu projekta mērķa grupai - Ukrainas civiliedzīvotājiem, kuri bēg no Krievijas militārās agresijas Ukrainā, lai veiksmīgāk integrētos Latvijā.
Projekta ietvaros piedāvātās aktivitātes sniegs iespēju Ukrainas civiliedzīvotājiem saņemt kvalitatīvu atbalstu dažādās jomās - darba meklējumos, latviešu valodas apguvē un Latvijas kultūras iepazīšanā, pirmās palīdzības un pirmās psiholoģiskās palīdzības sniegšanā, ar mērķi veicināt veiksmīgu integrāciju Latvijā. Aktivitātes notiks visos Latvijas reģionos, sniedzot līdzvērtīgas iespējas arī tiem Ukrainas civiliedzīvotājiem, kuri izmitināti ārpus Rīgas. Kopumā aktivitātēs plānots iesaistīt vismaz 2470 Ukrainas civiliedzīvotājus dažādās vecuma grupās. 
Projekta aktivitāšu rezultātā tiks uzlabota Ukrainas civiliedzīvotāju sociālā iekļaušanās Latvijā, veicināta viņu garīgā un fiziskā labklājība. Ukrainas civiliedzīvotājiem efektīvi pielietojot savas profesionālās prasmes un iekļaujoties darba tirgū Latvijā, mazināsies nelegālā nodarbinātība un tiks veicināta cieņpilna darba vide. Būs paaugstināta Ukrainas civiliedzīvotāju psiholoģiskā gatavība rīcībai ārkārtas situācijā un savstarpējai atbalsta sniegšanai. 
Projekta īstenošanas periods: 2023.gada oktobris - 2024.gada jūnijs.</t>
  </si>
  <si>
    <t>Projekta mērķis ir pilnveidot  Ukrainas civiliedzīvotāju (tai skaitā jauniešu), kuri bēg no Krievijas militārās agresijas Ukrainā,  zināšanas un prasmes integrācijai Latvijas sabiedrībā, nodrošinot  praktiskā  un psiholoģiskā atbalsta pasākumus,  kā arī latviešu valodas mācību nepārtrauktību augstākos valodas prasmju līmeņos, kā pamatu sociālekonomiskajai integrācijai  un iespēju  izaugsmei Latvijas sabiedrībā. 
Mērķa grupa ir Ukrainas civiliedzīvotāji, t.sk. jaunieši, kas apgūst integrācijas programmu “Atbalsts izaugsmei”. Programmu veido mācību un prakses daļa, kurā, balstoties uz mērķgrupas vajadzībām un interesēm tiks nodrošinātas latviešu valodas mācības piecās grupās,  ietverot sociālekonomiskās integrācijas tēmu apguvi, pieci psiholoģiskā atbalsta semināri un divas mācību ekskursijas. Projekta programmas latviešu valodas apguves  un sociālekonomiskās integrācijas daļu 120 stundu apjomā apgūs 80 Ukrainas civiliedzīvotāji, prakses daļas pasākumos tiks iesaistīti arī viņu ģimenes locekļi – kopā 215 Ukrainas civiliedzīvotāji. Projektā elastīgi tiks kombinētas attālinātās un klātienes mācības un prakses daļas pasākumi, lai dotu iespēju programmā  iesaistīties Ukrainas civiliedzīvotājiem no dažādām Latvijas vietām.</t>
  </si>
  <si>
    <t>Projekta mērķis ir, veidojot vienotu datu ieguves modeli, iegūt informāciju par Ukrainas civiliedzīvotājiem Latvijā un viņu vajadzībām, ka arī konstatēt Latvijas sabiedrības nostāju par šīs grupas integrāciju, tādējādi veicinot vajadzībām atbilstošu atbalsta pasākumu plānošanu. Projekts ļaus izveidot metodoloģiju tam, lai turpmākajos gados ziņas par Ukrainas civiliedzīvotājiem būtu viegli identificējamas un uzkrājamas. Šie dati, kā arī Ukrainas civiliedzīvotāju anketēšanas rezultāti un Latvijas iedzīvotāju aptauja būs par pamatu projekta ietvaros izstrādātam ziņojumam. Šajā ziņojumā būs ne tikai visu šo datu analīze, bet arī rīcībpolitikas ieteikumi, lai veicināt Ukrainas civiliedzīvotāju integrēšanos Latvijas sabiedrībā. Projekta rezultātā tiks veicināta Ukrainas civiliedzīvotājiem piedāvāto pakalpojumu atbilstība mērķa grupas vajadzībām.</t>
  </si>
  <si>
    <t>Projekta mērķis ir turpināt sniegt dažādus kvalitatīvus atbalsta pasākumus vismaz 320 Ukrainas civiliedzīvotājiem, kuri bēg no Krievijas militārās agresijas Ukrainā. Projektā paredzētās aktivitātes:
- Individuāla atbalsta sniegšana Ukrainas civiliedzīvotājiem;
- Dažādu speciālistu konsultācijas;
- Apmācības un kursu apmeklējums, lai attīstītu jaunas prasmes un intereses;
- Kopīgi pasākumi, nodrošinot latviešu valodas praktizēšanu.
Projekta īstenošanas rezultātā Ukrainas civiliedzīvotāji saņems individuālu atbalstu savu situāciju risināšanai un apstākļu uzlabošanai, tiks uzlabotas latviešu valodas zināšanas, apgūtas jaunas prasmes un zināšanas, tiks veicināta Ukrainas civiliedzīvotāju integrācija un ilgtspējīga iekļaušanās Latvijas sabiedrībā. Projekta aktivitātēs plānots iesaistīt Ukrainas iedzīvotājus no visas Latvijas teritorijas.
Labais vairo labo!</t>
  </si>
  <si>
    <t>Organizācijas mērķis ir sniegt humāno, sociālo un emocionālo atbalstu īslaicīgā un ilglaicīgā krīzē un ārkārtas situācijā nonākušiem Ukrainas civiliedzīvotājiem - senioriem, ģimenēm, bērniem un vientuļiem cilvēkiem.
Nodrošināt biedrības darbību un sniegt bezatlīdzības humāno palīdzību jebkuram Ukrainas civiliedzīvotājam, kurš meklē patvērumu un palīdzību karadarbības izraisīto seku dēļ Liepājas valstspilsētā, Dienvidkurzemes novadā, Kuldīgas pilsētā un novadā. Atbalstīt un nodrošināt pašvaldību piešķirto dzīvokļu Ukrainas iedzīvotāju izmitināšanai aprīkošanu ar primāri nepieciešamajām lietām – sadzīves tehniku, mēbelēm un citām sadzīvei nepieciešamām lietām. Koordinēt humāno atbalstu sadarbībā ar pašvaldībām un valsts iestādēm. Regulāri piesaistīt ziedotājus un sniegt informāciju par humāno atbalstu.
Projektā paredzēts sniegt psihoemocionālo atbalstu Ukrainas civiliedzīvotājiem, organizējot tematiskas atbalsta grupu tikšanās, kas uzlabos psiholoģisko noturību, mazinās vientulības sajūtu, ilglaicīgā stresa veidošanos un atstumtības risku, uzlabos psihoemocionālo labsajūtu, mentālo veselību un dzīves kvalitāti, veicinās socializēšanos un nodrošinās iekļaujošu vidi. Iesaistīt līdzcilvēkus brīvprātīgo darbā atbalsta sniegšanas punktos Grobiņā, Liepājā un Kuldīgā un aktualizēt brīvprātīgo darbu. Nodrošināt telpas un patīkamu vidi brīvprātīgā darba veikšanai.</t>
  </si>
  <si>
    <t>Kopš pilna mēroga karadarbības sākuma Ukrainā 24.02.22. biedrība “Gribu palīdzēt bēgļiem” sniedz daudzpusīgu atbalstu Ukrainas bēgļiem Latvijā, nodrošinot informatīvu un praktisku atbalstu. Regulāra informācijas apmaiņa ar citām NVO, valsts iestādēm, pašvaldībām un uzņēmējiem ir ļāvusi izveidot dažādus informatīvos resursus Ukrainas bēgļu atbalstam Latvijā un veicināt labi organizētu un plašu sadarbību un sabiedrības iesaisti. 
Projekta mērķis ir turpināt nodrošināt un koordinēt darbu atbalsta sniegšanā Ukrainas civiliedzīvotājiem Latvijā, veicinot Ukrainas civiliedzīvotāju kulturālo un sociālekonomisko integrāciju. “Gribu palīdzēt bēgļiem” turpinās uzturēt resursus, kas precīzi informē par valsts, pašvaldību un NVO piedāvāto atbalstu un pakalpojumiem Ukrainas civiliedzīvotājiem Latvijā, kā arī veicinās šis informāciju pieejamību un nodrošinās tās plašāku izplatību (piemēram, NVO informācijas centrs Rīgā un informatīvas kampaņas). Vienlaikus, lai veicinātu Ukrainas civiliedzīvotāju integrāciju Latvijas sabiedrībā, turpināsim sadarbību ar citām NVO, kas strādā tieši ar kopienām. Lai veicinātu starpkultūru dialogu un pieredzes apmaiņu, rīkosim nometnes kopienu līderiem. 
Papildus veidosim rokasgrāmatu kā rīku ar mērķi sekmēt ilgtspējīgu Ukrainas civiliedzīvotāju kulturālo un sociālekonomisko integrāciju Latvijā. Tas būs noderīgs resurss par vietējām un eiropeiskām vērtībām Ukrainas kopienu līderiem un Ukrainas civiliedzīvotājiem Latvijā.</t>
  </si>
  <si>
    <t>Mērķis ir veikt vairāku pakāpju integrāciju, kā rezultātā jauniešiem, Ukrainas civiliedzīvotājiem, kas atrodas Latvijā, būtu iespēja līdzdarboties NVO sektorā, kā arī attīstīt saites starp transatlantisko telpu un Ukrainu. 
Balstoties 2022. gada datos, aptuveni 6 miljoni ukraiņu bija spiesti bēgt no kara. Ukrainas valdība ir izteikusi vēlmi nākotnē kļūt par ES un NATO biedru. Šāda iniciatīva var tikt apdraudēta, ja netiks nodrošināts NVO sektora atbalsts. Ukrainā NVO darbs ir apdraudēts, tāpēc nepieciešams atbalstīt Ukrainas pilsoņu darbību NVO sektorā Latvijā. 
Aktivitātes ietver 3 neklātienes darbnīcas, kā arī klātienes noslēguma pasākumu Līvānos. Neklātienes darbnīcas un klātienes pasākums veicinās Ukrainas jauniešu integrāciju Latvijas pilsoniskajā sabiedrībā, palīdzēs noskaidrot viņu viedokļus par to, kā Ukraina var turpināt integrāciju transatlantiskajā telpā, kā arī attīstīs dalībnieku iesaisti Latvijas NVO sektorā. 
Lai labāk izprastu un iespējotu ukraiņu jauniešus, tiks piesaistīti arī NVO sektora pārstāvji no Ukrainas – YATA Ukraine.
Rezultātā radīts pamats veiksmīgākai Ukrainas jauniešu integrācijai Latvijas sabiedrībā, transatlantiskajā telpā. Sagatavotas un nosūtītas rezolūcijas, kas institūcijām ļaus sadzirdēt ukraiņu jauniešu viedokli par integrāciju Latvijā par Ukrainas integrāciju transatlantiskajā telpā, par Ukrainas jauniešu iespējām darboties NVO sektorā.</t>
  </si>
  <si>
    <t xml:space="preserve">Projekta mērķis ir sniegt atbalstu karā cietušajiem un Latvijā mājvietu radušajiem Ukrainas civiliedzīvotājiem, lai risinātu šīs grupas sociālās, medicīnas, izglītības un integrācijas problēmas. Atbalsts tiks sasniegts caur mentoringu, praktisku palīdzību un integrācijas pasākumu organizēšanu Ukrainas civiliedzīvotājiem no visas Latvijas. Projekts stiprinās Ukrainas civiliedzīvotāju spēju veidot neatkarīgu un pašpietiekamu dzīvi un sadzīvi Latvijā. </t>
  </si>
  <si>
    <t xml:space="preserve">Projekts “Liepājas jaunieši Ukrainas jauniešiem” ir biedrības “Attīstības platforma YOU+” un vietējo ukraiņu aktīvistu izstrādāts projekts, kura mērķis ir sniegt Liepājā un Dienvidkurzemē dzīvojošajiem ukraiņu jauniešiem sociālā integrēšanās atbalstu trīs formātos:
- individuāla mentoringa formātā;
- saliedējošu un izglītojošu veselības nometņu formātā;
- psihoemocionālo atbalsta grupu formātā.
Projekta reultātā vismaz 70 ukraiņu jaunieši būs saņēmuši sociālās integrēšanās atbalstu.
</t>
  </si>
  <si>
    <t>Biedrība “Tavi draugi” nodarbojas ar labdarības projektu organizēšanu Latvijā kopš 2013. gada. Kopš 2022. gada 26. februāra biedrība aktīvi iesaistījusies Ukrainas iedzīvotāju atbalstīšanā gan Latvijā, gan Ukrainā, gan uz dažādu valstu robežām.
Projekta mērķis ir nodrošināt biedrības darbību pakalpojumu un atbalsta sniegšanai Ukrainas civiliedzīvotājiem, tajā skaitā nodrošināt telpas palīdzības sniegšanai.
Projektā plānotās aktivitātes sešu mēnešu laika periodā:
1) angāra uzturēšanas izmaksas - telpu noma un komunālie maksājumi;
2) personāla atlīdzība un ar to saistītās nodokļu izmaksu segšana;
3) sakaru, kancelejas un transporta izmaksu segšana;
4) brīvprātīgā darba koordinēšana.
Projekta plānotie rezultāti: 1800-2000 apmeklētāju mēnesī, darbinieku sarakstā minētās darbavietas, līdz 200 brīvprātīgo mēnesī, palīdzības un loģistikas centra darbības nodrošināšana 6 mēnešu garumā.</t>
  </si>
  <si>
    <t xml:space="preserve">Projektu “Viena valoda darbā, kultūrā, kopienā” īsteno Bāreņu biedrība “Saules bērni”. Biedrība līdz šim ir īstenojusi aktivitātes ukraiņu atbalstam piesaistot ziedojumus. Projektā piedāvātās darbības turpinās aizsāktās idejas – veidot divvirzienu komunikāciju starp ukraiņiem un Latvijas iedzīvotājiem, kas varēs ukraiņu dzīvi Latvijā vērot ar ukraiņu jauniešu “acīm” – viņu izstrādātās filmās. Viena filma raksturos ukraiņu organizatoriskās iespējas Latvijā un to, kā viņi tās izmanto, otra rādīs, kā pasaku tematika vieno tautas vēsturiski un sociāli antropoloģiski, bet trešā filma parādīs ikdienas sadzīves procesus lauku kopienās, kur nereti visgrūtāk integrēties. 
Valoda nozīmē vairāk par vārdiem un teikumiem, tā ir sarežģītu simbolu un loģisku koncepciju sistēma, kurā vienojas cilvēki, kopienas un tautas. Projekts gan mācīs ukraiņu jauniešiem latviešu valodu darbībā, gan veicinās abpusēju ukraiņu un latviešu izpratni darbos, kultūrā un kopienā. </t>
  </si>
  <si>
    <t>Biedrības “Vidusdaugavas NVO centrs” projekta “Ukraina Latvijas sirdspukstos: vienotā elpā“ mērķis ir atbalstīt biedrības darbības turpināšanu Ukrainas civiliedzīvotāju, kuri bēg no Krievijas militārās agresijas Ukrainā, atbalstam Latvijā, Zemgales reģionā, un īpaši Jēkabpils un Aizkraukles novados. 
Projektā plānotas septiņas dažādas aktivitātes, kurās iesaistīti vismaz 230 Ukrainas civiliedzīvotāji, veicinot biedrības tīklošanos ar citām NVO Latvijā mērķētākai un aptverošākai reālas palīdzības nodrošināšanai. Projekta aktivitātes aptvers arī brīvprātīgā darba, t.sk. ar Ukrainas civiliedzīvotāju iesaisti, attīstīšanu Zemgales reģionā, speciālistu un ekspertu pakalpojuma nodrošināšanu informatīvajā punktā Dienas centrā “Kopā būt” Jēkabpilī, nodarbību organizēšanu Zemgales reģionā ar tajās integrētām latviešu valodas apmācībām un trīs atbalsta kampaņu organizēšanu visā Latvijā. 
Projekts tiks realizēts no 2023.gada 1.novembra līdz 2024.gada 30.jūnijam Jēkabpils un Aizkraukles novados ar atsevišķām aktivitātēm visā Latvijā.</t>
  </si>
  <si>
    <t>Projekta mērķis ir nodrošināt Ukrainas civiliedzīvotāju, kuri bēg no Krievijas militārās agresijas Ukrainā, atbalsta pasākumus – latviešu valodas apmācības, psiholoģiskā atbalsta pasākumus, turpinot brīvprātīgā darba kustību.
Projekta mērķa grupa – Ukrainas civiliedzīvotāji.
Projekta galvenās aktivitātes:
- latviešu valodas apmācības,
- psiholoģiskā atbalsta pasākumi,
- brīvprātīgo tīkla darbības nodrošinājums.
Projekta norises vieta – visi Latvijas reģioni.
Projekta sagaidāmie rezultāti:
- nodrošināta latviešu valodas apguve, paralēli arī sniegtas zināšanas par vietējo kultūru un vērtībām, tā risinot gan saskarsmes jautājumus, gan iekļaušanos izglītībā un darba tirgū, gan piekļuvi veselības un citiem pakalpojumiem;
- palīdzēts Ukrainas civiliedzīvotājiem pārvarēt piedzīvotās šausmas kara dēļ, ātrāk atgūt spēju pilnvērtīgi dzīvot, iekļauties apkārtējā sabiedrībā, veiksmīgāk uzsākt darba gaitas.</t>
  </si>
  <si>
    <t>Projekts “Valoda, sports un karjeras iespējas ukraiņu jauniešiem Latvijā” ir daudzšķautņaina iniciatīva, kas veltīta ukraiņu jauniešu veiksmīgai integrācijai vietējā sabiedrībā. 
Izmantojot daudzpusīgu pieeju, kas ietver valodu zināšanu uzlabošanu, iesaistīšanos sportiskās aktivitātes un sagatavošanos darba tirgum, projekts dod iespēju Ukrainas jauniešiem zelt savā jaunajā vidē. Latviešu valodas sarunvalodas nodarbības un sporta aktivitātes sniedz dalībniekiem būtiskas prasmes, vienlaikus veicinot kultūras izpratni un sociālo iekļaušanu. Savukārt, projekta darbnīcas un karjeras atbalsts paver ceļu veiksmīgai nodarbinātībai un integrācijai Latvijā ilgtermiņā. 
Projekta mērķis ir veidot pārliecinātus un informētus jauniešus, veicināt ukraiņu kopienas integrāciju Latvijā un atbalstīt spēcīgas bēgļu kopienas veidošanos, kas var sniegt savstarpēju palīdzību un atbalstu, kā arī veiksmīgi veidot dzīvi savā jaunajā mītnes zemē - Latvijā.</t>
  </si>
  <si>
    <t>Ar projekta “Spēks viens otram. Atbalsta pasākumi Ukrainas civiliedzīvotājiem” īstenošanu vēlamies nodrošināt plašu atbalsta pasākumu kopumu Ukrainas civiliedzīvotāju sociāli ekonomiskās integrācijas un psiholoģiskā atbalsta veicināšanai, kā arī brīvprātīgo kustības attīstībai. 
Projekta mērķgrupas ir Ukrainas civiliedzīvotāji - ģimenes ar bērniem, jaunieši un pieaugušie, kuri ieradušies Latvijā un dzīvo Rīgā un tās tuvumā, kā arī Ukrainas civiliedzīvotāji tranzītā.
Projektā ir iekļautas dažādas aktivitātes – dažādas radošas, muzikālas un sportiskas nodarbības, iespēja izmēģināt spēkus biznesa ideju attīstīšanā, latviešu sarunvalodas nodarbības, Latvijas iepazīšana, kā arī pamatvajadzību nodrošināšana, izsniedzot pārtikas, higiēnas piederumus un humāno palīdzību. Tāpat plānots attīstīt un nostiprināt brīvprātīgo tīklu atbalsta sniegšanai Ukrainas civiliedzīvotājiem.
Projekta īstenošanas rezultātā paredzēts nodrošināt plašu atbalsta pasākumu kopumu Ukrainas civiliedzīvotāju sociāli ekonomiskās integrācijas, psiholoģiskā atbalsta veicināšanai, kā arī attīstīt brīvprātīgo kustību atbalsta sniegšanai Ukrainas civiliedzīvotājiem. Līdz ar to tiks veicināta Ukrainas civiliedzīvotāju labbūtība un sociālā integrācija, mazināts psihoemocionālais stress, dota iespēja justies pieņemtiem un būt drošībā, kā arī iegūt jaunas prasmes, sociālos kontaktus, lietderīgi pavadīt laiku.
Projektu plānots īstenot Rīgā nodibinājuma Jauniešu centra telpās, nodibinājuma Atbalsta punktos, kā arī ārpus telpām.</t>
  </si>
  <si>
    <t>Stiprināt ukraiņu bēgļu integrāciju, īpašu uzmanību pievēršot sievietēm, jauniešiem, bērniem un vecāka gadagājuma cilvēkiem jeb senioriem Rīgas pilsētas kopienā, kā rezultātā uzlabotos sociālā kohēzija un iekļautība. Visos pasākumos projekts piemēros Sphera standartus un principus attiecībā uz neaizsargātiem cilvēkiem piedāvāto pakalpojumu kvalitāti un atbildību. Piedāvātās intervences nodrošinās saņēmējiem: tiesības uz cilvēka cienīgu dzīvi, tiesības saņemt humāno palīdzību, tiesības uz aizsardzību un drošību.</t>
  </si>
  <si>
    <t>Projekta vispārējais mērķis ir nodrošināt Ukrainas civiliedzīvotāju, īpaši sieviešu, kuras bēg no Krievijas militārās agresijas Ukrainā, atbalsta pasākumu īstenošanu Latvijā. 
Projekta specifiskie mērķi ir:
1. īstenot psiholoģiskā atbalsta grupas Ukrainas sievietēm;
2. nodrošināt uzņēmējdarbības kursu, sniegt konsultācijas un atbalsta pakalpojumus Ukrainas sievietēm uzņēmējdarbības uzsākšanas jautājumos, lai sekmētu veiksmīgu sociālekonomisko integrāciju;
3. iegūt datus par Ukrainas sievietēm, kuras bēg no Krievijas militārās agresijas Ukrainā un ir guvušas patvērumu Latvijā, un veikt pētījumu par viņu iespējām un vajadzībām. 
Projekts veicinās konkursa mērķa sasniegšanu, projekta iesniedzējam turpinot atbalstīt Ukrainas civiliedzīvotājus, kuri bēg no Krievijas militārās agresijas Ukrainā, un sniedzot mērķētu atbalstu tieši Ukrainas sievietēm, t.sk. iegūstot objektīvus datus par mērķgrupas vajadzībām.</t>
  </si>
  <si>
    <t xml:space="preserve">Projekta ”KOPIENA KOPĀ” mērķis ir nodrošināt nepārtrauktu palīdzības sniegšanu Ukrainas civiliedzīvotājiem Alūksnes un Smiltenes novadā, aktivizēt brīvprātīgā darba procesus, kopīgi veidojot saskaņotas darbības. Projekta mērķa grupa ir Ukrainas civiliedzīvotāji, kuri gan īstermiņā, gan ilgtermiņā uzturas vietējās kopienās. Projekts tiks īstenots 01.07.2023.- 30.06.2024. Alūksnes un Smiltenes novadā sadarbībā ar pašvaldībām, uzņēmējiem, brīvprātīgajiem un NVO sektoru. Projekta ietvaros tiks nodrošināta koordinācijas un informācijas punkta ikdienas darbība Alūksnes novada Sabiedrības centrā, kopīgi tiks noorganizēti daudzpusīgi saliedēšanās un integrācijas pasākumi - ziedojumu piesaistes aktivitātes “Palīdzēsim Ukrainas tautai”, Ukrainas civiliedzīvotāju radošo darbu izstāde, brīvprātīgo Ukrainas civiliedzīvotāju sumināšanas pasākums, Ukrainas nacionālo ēdienu kulinārās meistarklases, kopīgi tiks radīta mantisko ziedojumu saņemšanas un izsniegšanas telpa “A Telpa”, Sabiedrības centra ārējās sānu fasādes sienas sadraudzības gleznojums, ilgtspējīgās “BrīvBode Alūksne” iniciatīva, psiholoģiskā  un psihoemocionālā atbalsta sniegšana. 
Projekta aktivitāšu kopums sekmēs pilsoniskās tolerances un līdzatbildības veidošanos ukraiņu tautas atbalstam, sabiedrības aktivizēšanos un iesaisti, kā arī veicinās Ukrainas civiliedzīvotāju integrāciju vietējās kopienās.  </t>
  </si>
  <si>
    <t xml:space="preserve">Projekta “Māja +” ietvarā tiks turpināts veiksmīgi iesāktais skautu un gaidu organizācijas darbs ar Ukrainas civiliedzīvotāju Latvijā sociālekonomisko integrāciju mūsu valstī un brīvprātīgo tīkla uzturēšanu. Skautu un gaidu māja Rīgā (Pārdaugavā) turpinās būt par drošu vidi bērniem un jauniešiem (un arī pieaugušajiem), vidi, kurā gūst jaunus domu biedrus, kurā dzimst jaunas draudzības un inicatīvas, turpinās būt par vietu, kur jaunieši var pavadīt saturīgi brīvo laiku, apgūt jaunas prasmes un mācīties latviešu valodu. “Māja +” ir iespēja atbalstīt bēgļu kopienas inicatīvas - siet maskēšanās tīklus, sniegt palīdzību viens otram, organizēt tematiskos vakarus, svinēt kultūru dažādību u.c. Šis projekts sniegs iespēju piesaistīt, apmācīt un noturēt skautu un gaidu brīvprātīgos, kas iesaistās civilās aizsardzības krīžu situāciju atbalsta risinājumu pasākumos. </t>
  </si>
  <si>
    <t xml:space="preserve">Projekts “Ceļā uz mieru” ir veltīts Ukrainas civiliedzīvotājiem, kas ir bijuši liecinieki traģiskiem notikumiem kara laikā un ir atraduši patvērumu Latvijā. Projekta mērķis ir piedāvāt Ukrainas civiliedzīvotājiem psiholoģisku atbalstu, lai palīdzētu pārvarēt traumas un stresa faktorus, kas saistīti ar militāro konfliktu un migrāciju.
Projekts piedāvā dažādas terapijas un aktivitātes, lai atbalstītu Ukrainas civiliedzīvotāju emocionālo atveseļošanos un labklājību. 
Viena no terapijas formām ir mākslas terapija, kurā cilvēki var izteikt savas sajūtas un domas, izmantojot radošumu. Mākslas terapija palīdz apstrādāt traumās piedzīvotos notikumus un atgūt emocionālo stabilitāti. 
Līdzvērtīga ir arī smilšu spēles terapija, kas ir efektīva metode, lai strādātu ar emocionālām problēmām. Šajā terapijas veidā cilvēki var izveidot attēlus un stāstus, izmantojot smiltis un mazus objektus, kas palīdz izprast un risināt savas emocijas.
Zirgu atbalstīta terapija  ir vēl viens svarīgs aspekts projektā. Zirgi ir dzīvnieki, kuri var piedāvāt emocionālu atbalstu un veicināt cilvēku labklājību. Sesijas ar zirgiem un citiem dzīvniekiem palīdz cilvēkiem attīstīt uzticību, uzlabot komunikāciju un mācīties pārvarēt emocionālās problēmas.
Nozīmīga loma projektā ir piešķirta dabas terapijai. Iepazīstot Latvijas dabu un piedaloties aktivitātēs dabā, cilvēki var mazināt stresu un uzlabot emocionālo labklājību. Pastaigas un izbraucieni pie pussavvaļas zirgiem un taurgovīm Latvijas skaistajās dabas vietās, ļauj cilvēkiem sajust mieru un harmoniju ar apkārtējo vidi.
Darbības plānotas vairākās vietās Latvijā, tostarp Rīgā, Ķekavā, Baldones pagastā, Ķemeru Nacionālajā parkā un Jelgavas Pilssalā. Šīs vietas piedāvā dažādas iespējas terapijas sesijām un aktivitātēm, kas ļauj pielāgot terapiju individuāli katram cilvēkam.
Projekts paredz palīdzēt Ukrainas civiliedzīvotājiem atgūt emocionālo stabilitāti un spēju labāk pārvaldīt savas emocijas, lai veiksmīgi integrētos jaunajā dzīvē Latvijā. Projekts sniedz arī iespēju izbaudīt Latvijas skaisto dabu un dzīvnieku klātbūtni, kas var kalpot kā terapeitiska pieredze emocionālās atveseļošanās procesā un palīdzēt iejusties Latvijā.
</t>
  </si>
  <si>
    <t xml:space="preserve">
Biedrība “Patvērums ģimenei” ar projekta “Stiprinot Ukrainu: ukraiņu ģimeņu psiholoģiskās labklājības un integrācijas veicināšana Liepājā” starpniecību sniegs atbalstu Liepājas valstspilsētā dzīvojošām ukraiņu ģimenēm ar bērniem, iesaistot tās dažādās psiholoģiskās labsajūtas uzlabošanas aktivitātēs. Projekta ietvaros ir paredzētas informējošas, izglītojošas un praktiskas aktivitātes, kurās tiks izmantotas Latvijā atzītas pieejas, programmas un metodes. Tās tiks piedāvātas bērniem, jauniešiem un viņu vecākiem - katrai mērķgrupai atsevišķi, kā arī kopā, ar mērķi sekmēt psihoemocionālās veselības uzlabošanos, stiprinot saskarsmes un sadarbības prasmes, sniedzot iespēju tautiešiem pulcēties kopā saturīgās brīvā laika aktivitātēs un sniedzot atbalstu ģimenei kā veselumam.  Palīdzot apgūt latviešu valodu, tiks veicināts efektīvāks adaptācijas process vietēja kopienā un mazināti sociālās atstumtības riski. 
Pateicoties projektā plānotajām aktivitātēm, psiholoģiskā atbalsta pasākumus saņems vismaz 20 bērni vecumā no 7 līdz 12 gadiem, piedaloties ārpusskolas nodarbībās “Pēcskola”, vismaz 15 jaunieši vecumā no 13 līdz 18 gadiem, iesaistoties grupu nodarbībās, kuras vadīs psihologs, meistarklasēs, apgūstot jaunas prasmes, kā arī saturīga brīvā laika pavadīšanas aktivitātēs. Piedaloties apmācību cikla programmā, 20 pieaugušie veidos izpratni par pusaudžiem, saņems psihologa atbalstu grupā, piedalīsies radošajās meistarklasēs un kopīgi svinēs svētkus, kā rezultātā kopumā uzlabosies ģimeņu psihoemocionālā labsajūta un integrācija vietējā kopienā.
Projekts īstenošanas laiks no 2023.gada 1. novembra līdz 2024.gada 30.jūnijam. </t>
  </si>
  <si>
    <t>Projekta mērķis ir nodrošināt atbalsta sniegšanu Ukrainas sievietēm un meitenēm Latvijā, kuras, bēgot no kara Ukrainā, apmetušās Rīgas reģionā. 
Projekta mērķa grupa ir Ukrainas civiliedzīvotājas  – Ukrainas kara bēgles, kuri apmetušās Rīgas reģionā, īpaši sievietes darbspējīgā vecumā un jaunietes. 
Tiks nodrošināts mentora/ kouča pakalpojums, radīti latviešu valodas mācību materiāli jaunietēm un sievietēm, iesaistot mērķauditoriju, radīta droša vide – radoša telpa  - sieviešu un jauniešu aktivitātēm Rīgā. 
Projekta īstenošanas rezultātā mērķa grupai būs pieejami vajadzībām pielāgoti pakalpojumi, sniegts psiho-emocionālais atbalsts, nodrošināta krīzes intervence, mazināts post-traumatiskais stress, uzlabota labbūtība, uzlabotas latviešu valodas zināšanas, jo īpaši jaunietēm, veicināta iekļaušanās vietējā sabiedrībā un piekļuve atbalsta, palīdzības un pakalpojumu saņemšanai.</t>
  </si>
  <si>
    <t>2023.LV/NVO_UKR/29</t>
  </si>
  <si>
    <t>Palīdzības platforma Ukrainas civiliedzīvotājiem Vidzemē</t>
  </si>
  <si>
    <t>Nodibinājums “Valmieras novada fonds”</t>
  </si>
  <si>
    <t xml:space="preserve">Projekta ietvaros Valmieras novada fonds: 
1) sniegs psihosociālu atbalstu Ukrainas civiliedzīvotāju Latvijā dzīves kvalitātes uzlabošanai un labbūtībai Vidzemes plānošanas reģionā,
2) izveidos vispatverošu tīmekļvietni – platformu, kura nodrošina šībrīža informāciju Ukrainas civiliedzīvotājiem par izglītības iespejām, jaunu prasmju apguvi, karjeras attīstību, uzņēmējdarbību, medicīnu, jaunāko likumdošanu, kā arī citu svarīgu informāciju gan nesen iebraukušajiem Ukrainas iedzīvotājiem, gan arī tiem, kuri dzīvo, strādā un visticamāk paliks uz dzīvi Latvijā, lai adaptācija jaunajā vidē, integrācija un socializācija noritētu pēc iespējas vieglāk un bez sarežģījumiem,
3) aptaujas veidā noskaidros datus par Ukrainas civiliedzīvotāju aktuālajām vajadzībām Vidzemes plānošanas reģionā un pēc datu ieguves un apstrādes tos nodot reģiona pašvaldībām atbalsta nodrošināšanai iespēju robežās. </t>
  </si>
  <si>
    <t>Projekta īstenotājs</t>
  </si>
  <si>
    <t>Līguma summa, EUR</t>
  </si>
  <si>
    <t>Projekta īstenošanas periods</t>
  </si>
  <si>
    <t>01.10.2023.-30.06.2024.</t>
  </si>
  <si>
    <t>01.12.2023.-30.06.2024.</t>
  </si>
  <si>
    <t>01.01.2024.-30.06.2024.</t>
  </si>
  <si>
    <t>01.09.2023.-30.06.2024.</t>
  </si>
  <si>
    <t>01.07.2023.-30.06.2024.</t>
  </si>
  <si>
    <t>01.11.2023.-30.06.2024.</t>
  </si>
  <si>
    <t>11.12.2023.-11.05.2024.</t>
  </si>
  <si>
    <t>01.01.2024.-19.05.2024.</t>
  </si>
  <si>
    <t>Visa Latvija</t>
  </si>
  <si>
    <t>Projekta norises reģions</t>
  </si>
  <si>
    <t>Kurzeme</t>
  </si>
  <si>
    <t>Rīga, Latgale, Zemgale</t>
  </si>
  <si>
    <t>Latgale</t>
  </si>
  <si>
    <t>Rīga</t>
  </si>
  <si>
    <t>Kurzeme, Vidzeme</t>
  </si>
  <si>
    <t>Zemgale</t>
  </si>
  <si>
    <t>Vidzeme</t>
  </si>
  <si>
    <t>Rīga, Zemgale</t>
  </si>
  <si>
    <r>
      <t xml:space="preserve">Patvēruma, migrācijas un integrācijas fonda Tematiskā Mehānisma Ārkārtas palīdzības  (“Emergency Assistance”) projekta Nr. HOME-2022-AMIF-AG-EMAS-TF1-LV-0012 – UA-SUP finansētā projektu pieteikumu konkursa “Nevalstisko organizāciju pasākumi Ukrainas civiliedzīvotāju atbalstam” 
</t>
    </r>
    <r>
      <rPr>
        <b/>
        <sz val="14"/>
        <color theme="3" tint="-0.24994659260841701"/>
        <rFont val="Georgia"/>
        <family val="1"/>
        <scheme val="minor"/>
      </rPr>
      <t xml:space="preserve">projektu vizītkartes </t>
    </r>
    <r>
      <rPr>
        <sz val="14"/>
        <color theme="3" tint="-0.24994659260841701"/>
        <rFont val="Times New Roman"/>
        <family val="1"/>
      </rPr>
      <t xml:space="preserve">           </t>
    </r>
  </si>
  <si>
    <r>
      <rPr>
        <b/>
        <sz val="14"/>
        <color theme="3" tint="-0.24994659260841701"/>
        <rFont val="Georgia"/>
        <family val="1"/>
        <scheme val="minor"/>
      </rPr>
      <t xml:space="preserve">Noslēgtie projektu īstenošanas līgumi
</t>
    </r>
    <r>
      <rPr>
        <sz val="14"/>
        <color theme="3" tint="-0.24994659260841701"/>
        <rFont val="Georgia"/>
        <family val="1"/>
        <scheme val="minor"/>
      </rPr>
      <t xml:space="preserve">Patvēruma, migrācijas un integrācijas fonda Tematiskā Mehānisma Ārkārtas palīdzības  (“Emergency Assistance”) 
projekta Nr. HOME-2022-AMIF-AG-EMAS-TF1-LV-0012 – UA-SUP finansētajā 
projektu pieteikumu </t>
    </r>
    <r>
      <rPr>
        <sz val="14"/>
        <color theme="3" tint="-0.24994659260841701"/>
        <rFont val="Georgia"/>
        <family val="1"/>
        <charset val="186"/>
        <scheme val="minor"/>
      </rPr>
      <t>konkursā</t>
    </r>
    <r>
      <rPr>
        <b/>
        <sz val="14"/>
        <color theme="3" tint="-0.24994659260841701"/>
        <rFont val="Georgia"/>
        <family val="1"/>
        <charset val="186"/>
        <scheme val="minor"/>
      </rPr>
      <t xml:space="preserve"> “Nevalstisko organizāciju pasākumi Ukrainas civiliedzīvotāju atbalstam”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</si>
</sst>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27"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sz val="14"/>
      <color theme="3" tint="-0.24994659260841701"/>
      <name val="Georgia"/>
      <family val="1"/>
      <charset val="186"/>
      <scheme val="minor"/>
    </font>
    <font>
      <b/>
      <sz val="14"/>
      <color theme="3" tint="-0.24994659260841701"/>
      <name val="Georgia"/>
      <family val="1"/>
      <charset val="186"/>
      <scheme val="minor"/>
    </font>
    <font>
      <sz val="11"/>
      <color theme="1"/>
      <name val="Times New Roman"/>
      <family val="1"/>
      <charset val="186"/>
    </font>
    <font>
      <b/>
      <sz val="11"/>
      <color theme="1"/>
      <name val="Times New Roman"/>
      <family val="1"/>
      <charset val="186"/>
    </font>
    <font>
      <sz val="11"/>
      <color theme="0"/>
      <name val="Times New Roman"/>
      <family val="1"/>
      <charset val="186"/>
    </font>
    <font>
      <sz val="11"/>
      <color theme="3" tint="-0.24994659260841701"/>
      <name val="Times New Roman"/>
      <family val="1"/>
      <charset val="186"/>
    </font>
    <font>
      <b/>
      <sz val="11"/>
      <color theme="3" tint="-0.24994659260841701"/>
      <name val="Times New Roman"/>
      <family val="1"/>
      <charset val="186"/>
    </font>
    <font>
      <sz val="10"/>
      <color rgb="FF000000"/>
      <name val="Times New Roman"/>
      <family val="1"/>
      <charset val="186"/>
    </font>
    <font>
      <sz val="10"/>
      <color theme="3" tint="-0.24994659260841701"/>
      <name val="Georgia"/>
      <family val="2"/>
      <scheme val="minor"/>
    </font>
    <font>
      <sz val="9"/>
      <color theme="3" tint="-0.24994659260841701"/>
      <name val="Georgia"/>
      <family val="2"/>
      <scheme val="minor"/>
    </font>
    <font>
      <sz val="8"/>
      <color theme="3" tint="-0.24994659260841701"/>
      <name val="Georgia"/>
      <family val="1"/>
      <charset val="186"/>
      <scheme val="minor"/>
    </font>
    <font>
      <sz val="10"/>
      <color theme="1"/>
      <name val="Times New Roman"/>
      <family val="1"/>
      <charset val="186"/>
    </font>
    <font>
      <sz val="10"/>
      <name val="Times New Roman"/>
      <family val="1"/>
      <charset val="186"/>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0"/>
        <bgColor indexed="64"/>
      </patternFill>
    </fill>
  </fills>
  <borders count="8">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35">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0" fontId="17" fillId="0" borderId="4" xfId="0" applyFont="1" applyBorder="1" applyAlignment="1">
      <alignment vertical="center" wrapText="1"/>
    </xf>
    <xf numFmtId="0" fontId="16" fillId="0" borderId="4" xfId="0" applyFont="1" applyBorder="1" applyAlignment="1">
      <alignment vertical="center" wrapText="1"/>
    </xf>
    <xf numFmtId="4" fontId="16" fillId="0" borderId="4" xfId="0" applyNumberFormat="1" applyFont="1" applyBorder="1" applyAlignment="1">
      <alignment horizontal="center" vertical="center"/>
    </xf>
    <xf numFmtId="4" fontId="16" fillId="0" borderId="6" xfId="0" applyNumberFormat="1" applyFont="1" applyBorder="1" applyAlignment="1">
      <alignment horizontal="center" vertical="center"/>
    </xf>
    <xf numFmtId="4" fontId="18" fillId="0" borderId="5" xfId="0" applyNumberFormat="1" applyFont="1" applyBorder="1" applyAlignment="1">
      <alignment horizontal="center" vertical="center"/>
    </xf>
    <xf numFmtId="0" fontId="19" fillId="0" borderId="0" xfId="0" applyFont="1" applyAlignment="1">
      <alignment horizontal="left" vertical="center" wrapText="1"/>
    </xf>
    <xf numFmtId="166" fontId="19" fillId="0" borderId="0" xfId="0" applyNumberFormat="1" applyFont="1" applyAlignment="1">
      <alignment horizontal="center" vertical="center" wrapText="1"/>
    </xf>
    <xf numFmtId="0" fontId="16" fillId="0" borderId="7" xfId="0" applyFont="1" applyBorder="1" applyAlignment="1">
      <alignment horizontal="left" vertical="center" wrapText="1"/>
    </xf>
    <xf numFmtId="166" fontId="16" fillId="0" borderId="5" xfId="8" applyNumberFormat="1" applyFont="1" applyBorder="1" applyAlignment="1">
      <alignment horizontal="center" vertical="center" wrapText="1"/>
    </xf>
    <xf numFmtId="0" fontId="20" fillId="0" borderId="0" xfId="0" applyFont="1" applyAlignment="1">
      <alignment vertical="center" wrapText="1"/>
    </xf>
    <xf numFmtId="0" fontId="8" fillId="0" borderId="0" xfId="0" applyFont="1" applyAlignment="1">
      <alignment horizontal="center" vertical="center" wrapText="1"/>
    </xf>
    <xf numFmtId="1" fontId="13" fillId="0" borderId="4" xfId="11" applyNumberFormat="1" applyFont="1" applyBorder="1">
      <alignment horizontal="left" vertical="center" wrapText="1" indent="1"/>
    </xf>
    <xf numFmtId="0" fontId="12" fillId="0" borderId="4" xfId="1" applyFont="1" applyFill="1" applyBorder="1" applyAlignment="1">
      <alignment horizontal="left" vertical="center" wrapText="1" indent="1"/>
    </xf>
    <xf numFmtId="0" fontId="22" fillId="0" borderId="0" xfId="0" applyFont="1">
      <alignment horizontal="left" vertical="center" wrapText="1" indent="1"/>
    </xf>
    <xf numFmtId="0" fontId="23" fillId="0" borderId="0" xfId="0" applyFont="1">
      <alignment horizontal="left" vertical="center" wrapText="1" indent="1"/>
    </xf>
    <xf numFmtId="0" fontId="21" fillId="0" borderId="4" xfId="0" applyFont="1" applyBorder="1" applyAlignment="1">
      <alignment horizontal="center" vertical="center" wrapText="1"/>
    </xf>
    <xf numFmtId="0" fontId="24" fillId="0" borderId="4" xfId="0" applyFont="1" applyBorder="1" applyAlignment="1">
      <alignment horizontal="left" vertical="top" wrapText="1" indent="1"/>
    </xf>
    <xf numFmtId="0" fontId="24" fillId="0" borderId="4" xfId="0" applyFont="1" applyBorder="1">
      <alignment horizontal="left" vertical="center" wrapText="1" indent="1"/>
    </xf>
    <xf numFmtId="0" fontId="16" fillId="0" borderId="4" xfId="0" applyFont="1" applyBorder="1" applyAlignment="1">
      <alignment horizontal="center" vertical="center" wrapText="1"/>
    </xf>
    <xf numFmtId="0" fontId="3" fillId="0" borderId="0" xfId="0" applyFont="1">
      <alignment horizontal="left" vertical="center" wrapText="1" indent="1"/>
    </xf>
    <xf numFmtId="14" fontId="25" fillId="4" borderId="4" xfId="0" applyNumberFormat="1" applyFont="1" applyFill="1" applyBorder="1" applyAlignment="1">
      <alignment horizontal="center" vertical="center" wrapText="1"/>
    </xf>
    <xf numFmtId="14" fontId="26" fillId="4" borderId="4" xfId="0" applyNumberFormat="1" applyFont="1" applyFill="1" applyBorder="1" applyAlignment="1">
      <alignment horizontal="center"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xf numFmtId="0" fontId="14" fillId="0" borderId="2" xfId="7" applyFont="1" applyAlignment="1">
      <alignment horizontal="center" vertical="center" wrapText="1"/>
    </xf>
    <xf numFmtId="0" fontId="19" fillId="0" borderId="0" xfId="1" applyFont="1" applyFill="1" applyBorder="1" applyAlignment="1">
      <alignment horizontal="center" vertical="center" wrapText="1"/>
    </xf>
    <xf numFmtId="0" fontId="22" fillId="0" borderId="0" xfId="1" applyFont="1" applyFill="1" applyBorder="1" applyAlignment="1">
      <alignment horizontal="center" vertical="center" wrapText="1"/>
    </xf>
    <xf numFmtId="0" fontId="23" fillId="0" borderId="0" xfId="1" applyNumberFormat="1" applyFont="1" applyFill="1" applyBorder="1" applyAlignment="1">
      <alignment horizontal="center" vertical="center" wrapText="1"/>
    </xf>
    <xf numFmtId="0" fontId="23" fillId="0" borderId="0" xfId="0" applyFont="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4">
    <dxf>
      <font>
        <strike val="0"/>
        <outline val="0"/>
        <shadow val="0"/>
        <u val="none"/>
        <vertAlign val="baseline"/>
        <sz val="9"/>
        <color theme="3" tint="-0.24994659260841701"/>
        <name val="Times New Roman"/>
        <family val="1"/>
        <charset val="186"/>
        <scheme val="none"/>
      </font>
      <numFmt numFmtId="0" formatCode="General"/>
      <alignment horizontal="center" vertical="center" textRotation="0" wrapText="1" indent="0" justifyLastLine="0" shrinkToFit="0" readingOrder="0"/>
    </dxf>
    <dxf>
      <font>
        <strike val="0"/>
        <outline val="0"/>
        <shadow val="0"/>
        <u val="none"/>
        <vertAlign val="baseline"/>
        <sz val="11"/>
        <name val="Times New Roman"/>
        <family val="1"/>
        <charset val="186"/>
        <scheme val="none"/>
      </font>
      <numFmt numFmtId="166" formatCode="#,##0.00\ _€"/>
      <alignment horizontal="center" vertical="center" textRotation="0" wrapText="1" indent="0" justifyLastLine="0" shrinkToFit="0" readingOrder="0"/>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0"/>
        <color rgb="FF000000"/>
        <name val="Times New Roman"/>
        <family val="1"/>
        <charset val="186"/>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Georgia"/>
        <scheme val="minor"/>
      </font>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charset val="186"/>
        <scheme val="none"/>
      </font>
      <numFmt numFmtId="19" formatCode="dd/m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Times New Roman"/>
        <family val="1"/>
        <charset val="186"/>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1"/>
        <color theme="3" tint="-0.24994659260841701"/>
        <name val="Times New Roman"/>
        <family val="1"/>
        <charset val="186"/>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1"/>
        <color theme="1"/>
        <name val="Times New Roman"/>
        <family val="1"/>
        <charset val="186"/>
        <scheme val="none"/>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theme="1"/>
        <name val="Times New Roman"/>
        <family val="1"/>
        <charset val="186"/>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border outline="0">
        <right style="thin">
          <color indexed="64"/>
        </right>
      </border>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3"/>
      <tableStyleElement type="headerRow" dxfId="22"/>
      <tableStyleElement type="firstColumn" dxfId="21"/>
      <tableStyleElement type="firstHeaderCell" dxfId="20"/>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F25" totalsRowShown="0">
  <tableColumns count="6">
    <tableColumn id="8" xr3:uid="{00000000-0010-0000-0000-000008000000}" name="Nr" dataDxfId="19" totalsRowDxfId="18" dataCellStyle="Icon Set"/>
    <tableColumn id="1" xr3:uid="{00000000-0010-0000-0000-000001000000}" name="Projekta Nr." dataDxfId="17" totalsRowDxfId="16"/>
    <tableColumn id="3" xr3:uid="{00000000-0010-0000-0000-000003000000}" name="Projekta nosaukums" dataDxfId="15"/>
    <tableColumn id="5" xr3:uid="{1E8F3656-7482-45A4-A7F5-85E77FFE4A4E}" name="Projekta īstenotājs" dataDxfId="14" totalsRowDxfId="13"/>
    <tableColumn id="2" xr3:uid="{00000000-0010-0000-0000-000002000000}" name="Līguma summa, EUR" dataDxfId="1" dataCellStyle="Phone"/>
    <tableColumn id="4" xr3:uid="{00000000-0010-0000-0000-000004000000}" name="Piezīmes" dataDxfId="0" totalsRowDxfId="12"/>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G25" totalsRowShown="0">
  <tableColumns count="7">
    <tableColumn id="8" xr3:uid="{E1F0BBBD-1E6C-44D0-A078-5B3A585F284B}" name="Overdue" dataCellStyle="Icon Set">
      <calculatedColumnFormula>IFERROR(((#REF!+DayAllowance)&lt;TODAY())*(LEN(#REF!)=0)*(LEN(#REF!)&gt;0),0)</calculatedColumnFormula>
    </tableColumn>
    <tableColumn id="6" xr3:uid="{EB93F3B4-5CFB-4490-B350-A41BBA96924D}" name="Nr.p.k." dataDxfId="11" dataCellStyle="Icon Set"/>
    <tableColumn id="1" xr3:uid="{7C6548DA-6BDD-4F11-B28E-7E0EE5A7BEB0}" name="Projekta Nr." dataDxfId="10">
      <calculatedColumnFormula>Books[[#This Row],[Projekta Nr.]]</calculatedColumnFormula>
    </tableColumn>
    <tableColumn id="5" xr3:uid="{73D0891F-514F-4434-8BC8-3CB59E4792F6}" name="Projekta īstenotājs" dataDxfId="6">
      <calculatedColumnFormula>Books[[#This Row],[Projekta īstenotājs]]</calculatedColumnFormula>
    </tableColumn>
    <tableColumn id="3" xr3:uid="{A9E14D93-8923-4340-B6D3-083FFB026A51}" name="Projekta norises reģions" dataDxfId="9"/>
    <tableColumn id="2" xr3:uid="{FBD98005-7B13-4A13-80AF-540EFFC2B7AA}" name="Projekta īstenošanas periods" dataDxfId="8"/>
    <tableColumn id="4" xr3:uid="{0F21CA56-2CDC-4885-84AE-01B3592557FF}" name="Vizītkarte" dataDxfId="7"/>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G29"/>
  <sheetViews>
    <sheetView showGridLines="0" tabSelected="1" zoomScaleNormal="100" workbookViewId="0">
      <pane ySplit="2" topLeftCell="A3" activePane="bottomLeft" state="frozen"/>
      <selection pane="bottomLeft" activeCell="D3" sqref="D3"/>
    </sheetView>
  </sheetViews>
  <sheetFormatPr defaultRowHeight="30" customHeight="1" x14ac:dyDescent="0.2"/>
  <cols>
    <col min="1" max="1" width="2.77734375" customWidth="1"/>
    <col min="2" max="2" width="21.44140625" customWidth="1"/>
    <col min="3" max="3" width="41.21875" bestFit="1" customWidth="1"/>
    <col min="4" max="4" width="30.77734375" customWidth="1"/>
    <col min="5" max="5" width="20.5546875" customWidth="1"/>
    <col min="6" max="6" width="16.77734375" style="34" customWidth="1"/>
  </cols>
  <sheetData>
    <row r="1" spans="1:7" ht="108.75" customHeight="1" thickTop="1" x14ac:dyDescent="0.2">
      <c r="B1" s="26" t="s">
        <v>122</v>
      </c>
      <c r="C1" s="27"/>
      <c r="D1" s="27"/>
      <c r="E1" s="27"/>
      <c r="F1" s="27"/>
    </row>
    <row r="2" spans="1:7" ht="30" customHeight="1" x14ac:dyDescent="0.2">
      <c r="A2" t="s">
        <v>0</v>
      </c>
      <c r="B2" s="3" t="s">
        <v>1</v>
      </c>
      <c r="C2" s="3" t="s">
        <v>2</v>
      </c>
      <c r="D2" s="3" t="s">
        <v>100</v>
      </c>
      <c r="E2" s="3" t="s">
        <v>101</v>
      </c>
      <c r="F2" s="3" t="s">
        <v>3</v>
      </c>
    </row>
    <row r="3" spans="1:7" ht="30" customHeight="1" x14ac:dyDescent="0.2">
      <c r="A3" s="1"/>
      <c r="B3" s="22" t="s">
        <v>4</v>
      </c>
      <c r="C3" s="9" t="s">
        <v>5</v>
      </c>
      <c r="D3" s="13" t="s">
        <v>6</v>
      </c>
      <c r="E3" s="10">
        <v>115200</v>
      </c>
      <c r="F3" s="29" t="s">
        <v>7</v>
      </c>
      <c r="G3" s="23"/>
    </row>
    <row r="4" spans="1:7" ht="30" customHeight="1" x14ac:dyDescent="0.2">
      <c r="A4" s="1"/>
      <c r="B4" s="22" t="s">
        <v>8</v>
      </c>
      <c r="C4" s="5" t="s">
        <v>9</v>
      </c>
      <c r="D4" s="4" t="s">
        <v>10</v>
      </c>
      <c r="E4" s="6">
        <v>68978.38</v>
      </c>
      <c r="F4" s="29" t="s">
        <v>7</v>
      </c>
      <c r="G4" s="23"/>
    </row>
    <row r="5" spans="1:7" ht="30" customHeight="1" x14ac:dyDescent="0.2">
      <c r="A5" s="1"/>
      <c r="B5" s="22" t="s">
        <v>11</v>
      </c>
      <c r="C5" s="5" t="s">
        <v>12</v>
      </c>
      <c r="D5" s="4" t="s">
        <v>13</v>
      </c>
      <c r="E5" s="6">
        <v>45269.599999999999</v>
      </c>
      <c r="F5" s="29" t="s">
        <v>7</v>
      </c>
      <c r="G5" s="23"/>
    </row>
    <row r="6" spans="1:7" ht="30" customHeight="1" x14ac:dyDescent="0.2">
      <c r="A6" s="1"/>
      <c r="B6" s="22" t="s">
        <v>14</v>
      </c>
      <c r="C6" s="5" t="s">
        <v>15</v>
      </c>
      <c r="D6" s="4" t="s">
        <v>16</v>
      </c>
      <c r="E6" s="7">
        <v>72665.72</v>
      </c>
      <c r="F6" s="29" t="s">
        <v>7</v>
      </c>
      <c r="G6" s="23"/>
    </row>
    <row r="7" spans="1:7" ht="30" customHeight="1" x14ac:dyDescent="0.2">
      <c r="A7" s="2"/>
      <c r="B7" s="22" t="s">
        <v>17</v>
      </c>
      <c r="C7" s="11" t="s">
        <v>18</v>
      </c>
      <c r="D7" s="13" t="s">
        <v>19</v>
      </c>
      <c r="E7" s="12">
        <v>46230</v>
      </c>
      <c r="F7" s="30" t="s">
        <v>7</v>
      </c>
      <c r="G7" s="17"/>
    </row>
    <row r="8" spans="1:7" ht="30" customHeight="1" x14ac:dyDescent="0.2">
      <c r="A8" s="2"/>
      <c r="B8" s="22" t="s">
        <v>20</v>
      </c>
      <c r="C8" s="11" t="s">
        <v>21</v>
      </c>
      <c r="D8" s="13" t="s">
        <v>22</v>
      </c>
      <c r="E8" s="12">
        <v>93374</v>
      </c>
      <c r="F8" s="30" t="s">
        <v>7</v>
      </c>
      <c r="G8" s="17"/>
    </row>
    <row r="9" spans="1:7" ht="30" customHeight="1" x14ac:dyDescent="0.2">
      <c r="A9" s="2"/>
      <c r="B9" s="22" t="s">
        <v>23</v>
      </c>
      <c r="C9" s="11" t="s">
        <v>24</v>
      </c>
      <c r="D9" s="13" t="s">
        <v>25</v>
      </c>
      <c r="E9" s="12">
        <v>20471.560000000001</v>
      </c>
      <c r="F9" s="31" t="s">
        <v>7</v>
      </c>
      <c r="G9" s="18"/>
    </row>
    <row r="10" spans="1:7" ht="30" customHeight="1" x14ac:dyDescent="0.2">
      <c r="A10" s="2"/>
      <c r="B10" s="22" t="s">
        <v>26</v>
      </c>
      <c r="C10" s="11" t="s">
        <v>27</v>
      </c>
      <c r="D10" s="13" t="s">
        <v>28</v>
      </c>
      <c r="E10" s="12">
        <v>61420.72</v>
      </c>
      <c r="F10" s="31" t="s">
        <v>7</v>
      </c>
      <c r="G10" s="18"/>
    </row>
    <row r="11" spans="1:7" ht="30" customHeight="1" x14ac:dyDescent="0.2">
      <c r="A11" s="2"/>
      <c r="B11" s="22" t="s">
        <v>29</v>
      </c>
      <c r="C11" s="11" t="s">
        <v>30</v>
      </c>
      <c r="D11" s="13" t="s">
        <v>31</v>
      </c>
      <c r="E11" s="12">
        <v>32400</v>
      </c>
      <c r="F11" s="31" t="s">
        <v>7</v>
      </c>
      <c r="G11" s="18"/>
    </row>
    <row r="12" spans="1:7" ht="30" customHeight="1" x14ac:dyDescent="0.2">
      <c r="A12" s="2"/>
      <c r="B12" s="22" t="s">
        <v>32</v>
      </c>
      <c r="C12" s="11" t="s">
        <v>33</v>
      </c>
      <c r="D12" s="13" t="s">
        <v>34</v>
      </c>
      <c r="E12" s="12">
        <v>169080</v>
      </c>
      <c r="F12" s="31" t="s">
        <v>7</v>
      </c>
      <c r="G12" s="18"/>
    </row>
    <row r="13" spans="1:7" ht="30" customHeight="1" x14ac:dyDescent="0.2">
      <c r="A13" s="2"/>
      <c r="B13" s="22" t="s">
        <v>35</v>
      </c>
      <c r="C13" s="11" t="s">
        <v>36</v>
      </c>
      <c r="D13" s="13" t="s">
        <v>37</v>
      </c>
      <c r="E13" s="12">
        <v>24200</v>
      </c>
      <c r="F13" s="31" t="s">
        <v>7</v>
      </c>
      <c r="G13" s="18"/>
    </row>
    <row r="14" spans="1:7" ht="30" customHeight="1" x14ac:dyDescent="0.2">
      <c r="A14" s="2"/>
      <c r="B14" s="22" t="s">
        <v>38</v>
      </c>
      <c r="C14" s="11" t="s">
        <v>39</v>
      </c>
      <c r="D14" s="13" t="s">
        <v>40</v>
      </c>
      <c r="E14" s="12">
        <v>145000</v>
      </c>
      <c r="F14" s="31" t="s">
        <v>7</v>
      </c>
      <c r="G14" s="18"/>
    </row>
    <row r="15" spans="1:7" ht="30" customHeight="1" x14ac:dyDescent="0.2">
      <c r="A15" s="2"/>
      <c r="B15" s="22" t="s">
        <v>41</v>
      </c>
      <c r="C15" s="11" t="s">
        <v>42</v>
      </c>
      <c r="D15" s="13" t="s">
        <v>43</v>
      </c>
      <c r="E15" s="12">
        <v>170000</v>
      </c>
      <c r="F15" s="31" t="s">
        <v>7</v>
      </c>
      <c r="G15" s="18"/>
    </row>
    <row r="16" spans="1:7" ht="30" customHeight="1" x14ac:dyDescent="0.2">
      <c r="A16" s="2"/>
      <c r="B16" s="22" t="s">
        <v>44</v>
      </c>
      <c r="C16" s="11" t="s">
        <v>45</v>
      </c>
      <c r="D16" s="13" t="s">
        <v>46</v>
      </c>
      <c r="E16" s="12">
        <v>89835</v>
      </c>
      <c r="F16" s="31" t="s">
        <v>7</v>
      </c>
      <c r="G16" s="18"/>
    </row>
    <row r="17" spans="1:7" ht="30" customHeight="1" x14ac:dyDescent="0.2">
      <c r="A17" s="2"/>
      <c r="B17" s="22" t="s">
        <v>47</v>
      </c>
      <c r="C17" s="11" t="s">
        <v>48</v>
      </c>
      <c r="D17" s="13" t="s">
        <v>49</v>
      </c>
      <c r="E17" s="12">
        <v>169964</v>
      </c>
      <c r="F17" s="31" t="s">
        <v>7</v>
      </c>
      <c r="G17" s="18"/>
    </row>
    <row r="18" spans="1:7" ht="30" customHeight="1" x14ac:dyDescent="0.2">
      <c r="A18" s="2"/>
      <c r="B18" s="22" t="s">
        <v>50</v>
      </c>
      <c r="C18" s="11" t="s">
        <v>51</v>
      </c>
      <c r="D18" s="13" t="s">
        <v>52</v>
      </c>
      <c r="E18" s="12">
        <v>53045.66</v>
      </c>
      <c r="F18" s="31" t="s">
        <v>7</v>
      </c>
      <c r="G18" s="18"/>
    </row>
    <row r="19" spans="1:7" ht="30" customHeight="1" x14ac:dyDescent="0.2">
      <c r="A19" s="2"/>
      <c r="B19" s="22" t="s">
        <v>53</v>
      </c>
      <c r="C19" s="11" t="s">
        <v>54</v>
      </c>
      <c r="D19" s="13" t="s">
        <v>55</v>
      </c>
      <c r="E19" s="12">
        <v>71510.8</v>
      </c>
      <c r="F19" s="31" t="s">
        <v>7</v>
      </c>
      <c r="G19" s="18"/>
    </row>
    <row r="20" spans="1:7" ht="30" customHeight="1" x14ac:dyDescent="0.2">
      <c r="A20" s="2"/>
      <c r="B20" s="22" t="s">
        <v>56</v>
      </c>
      <c r="C20" s="11" t="s">
        <v>57</v>
      </c>
      <c r="D20" s="13" t="s">
        <v>58</v>
      </c>
      <c r="E20" s="12">
        <v>77820</v>
      </c>
      <c r="F20" s="31" t="s">
        <v>7</v>
      </c>
      <c r="G20" s="18"/>
    </row>
    <row r="21" spans="1:7" ht="30" customHeight="1" x14ac:dyDescent="0.2">
      <c r="A21" s="2"/>
      <c r="B21" s="22" t="s">
        <v>59</v>
      </c>
      <c r="C21" s="11" t="s">
        <v>60</v>
      </c>
      <c r="D21" s="13" t="s">
        <v>61</v>
      </c>
      <c r="E21" s="12">
        <v>55044</v>
      </c>
      <c r="F21" s="31" t="s">
        <v>7</v>
      </c>
      <c r="G21" s="18"/>
    </row>
    <row r="22" spans="1:7" ht="30" customHeight="1" x14ac:dyDescent="0.2">
      <c r="A22" s="2"/>
      <c r="B22" s="22" t="s">
        <v>62</v>
      </c>
      <c r="C22" s="11" t="s">
        <v>63</v>
      </c>
      <c r="D22" s="13" t="s">
        <v>64</v>
      </c>
      <c r="E22" s="12">
        <v>15110</v>
      </c>
      <c r="F22" s="31" t="s">
        <v>7</v>
      </c>
      <c r="G22" s="18"/>
    </row>
    <row r="23" spans="1:7" ht="30" customHeight="1" x14ac:dyDescent="0.2">
      <c r="A23" s="2"/>
      <c r="B23" s="22" t="s">
        <v>65</v>
      </c>
      <c r="C23" s="11" t="s">
        <v>66</v>
      </c>
      <c r="D23" s="13" t="s">
        <v>67</v>
      </c>
      <c r="E23" s="12">
        <v>66118.95</v>
      </c>
      <c r="F23" s="31" t="s">
        <v>7</v>
      </c>
      <c r="G23" s="18"/>
    </row>
    <row r="24" spans="1:7" ht="30" customHeight="1" x14ac:dyDescent="0.2">
      <c r="A24" s="2"/>
      <c r="B24" s="22" t="s">
        <v>68</v>
      </c>
      <c r="C24" s="11" t="s">
        <v>69</v>
      </c>
      <c r="D24" s="13" t="s">
        <v>70</v>
      </c>
      <c r="E24" s="12">
        <v>38510</v>
      </c>
      <c r="F24" s="31" t="s">
        <v>7</v>
      </c>
      <c r="G24" s="18"/>
    </row>
    <row r="25" spans="1:7" ht="30" customHeight="1" x14ac:dyDescent="0.2">
      <c r="A25" s="2"/>
      <c r="B25" s="22" t="s">
        <v>96</v>
      </c>
      <c r="C25" s="11" t="s">
        <v>97</v>
      </c>
      <c r="D25" s="13" t="s">
        <v>98</v>
      </c>
      <c r="E25" s="12">
        <v>37524.42</v>
      </c>
      <c r="F25" s="31" t="s">
        <v>7</v>
      </c>
      <c r="G25" s="18"/>
    </row>
    <row r="26" spans="1:7" ht="30" customHeight="1" x14ac:dyDescent="0.2">
      <c r="E26" s="8"/>
      <c r="F26" s="32"/>
    </row>
    <row r="27" spans="1:7" ht="30" customHeight="1" x14ac:dyDescent="0.2">
      <c r="F27" s="32"/>
    </row>
    <row r="28" spans="1:7" ht="30" customHeight="1" x14ac:dyDescent="0.2">
      <c r="F28" s="32"/>
    </row>
    <row r="29" spans="1:7" ht="30" customHeight="1" x14ac:dyDescent="0.2">
      <c r="F29" s="33"/>
    </row>
  </sheetData>
  <mergeCells count="1">
    <mergeCell ref="B1:F1"/>
  </mergeCells>
  <conditionalFormatting sqref="D3:D4">
    <cfRule type="expression" dxfId="5" priority="23">
      <formula>$A5=1</formula>
    </cfRule>
  </conditionalFormatting>
  <conditionalFormatting sqref="D5:D25">
    <cfRule type="expression" dxfId="4" priority="43">
      <formula>#REF!=1</formula>
    </cfRule>
  </conditionalFormatting>
  <conditionalFormatting sqref="F3:F25">
    <cfRule type="expression" dxfId="3" priority="2">
      <formula>$A3=1</formula>
    </cfRule>
  </conditionalFormatting>
  <hyperlinks>
    <hyperlink ref="F3" location="Vizītkartes!D3" display="Saite uz vizītkarti" xr:uid="{B8B276B4-36A5-4335-B4E9-6B1D81C517EC}"/>
    <hyperlink ref="F4" location="Vizītkartes!D4" display="Saite uz vizītkarti" xr:uid="{9D823077-2945-40B3-B370-884B7186E502}"/>
    <hyperlink ref="F5" location="Vizītkartes!D5" display="Saite uz vizītkarti" xr:uid="{BE79F2E9-1E9C-4DDF-B065-A7EF3EA82662}"/>
    <hyperlink ref="F6" location="Vizītkartes!D6" display="Saite uz vizītkarti" xr:uid="{28D112A1-392B-4FBF-9ED9-454A72E34C72}"/>
    <hyperlink ref="F8" location="Vizītkartes!D8" display="Saite uz vizītkarti" xr:uid="{BA68DC0E-B29C-47CF-AEC3-DA4761579158}"/>
    <hyperlink ref="F7" location="Vizītkartes!D7" display="Saite uz vizītkarti" xr:uid="{1499499C-E238-46A2-A606-162FD56BA89D}"/>
    <hyperlink ref="F9" location="Vizītkartes!D9" display="Saite uz vizītkarti" xr:uid="{7549BCA1-6D12-4CEE-B8ED-AFEB7EA836A0}"/>
    <hyperlink ref="F10" location="Vizītkartes!D10" display="Saite uz vizītkarti" xr:uid="{5658AC95-DE5C-4CDF-BC5A-3CC2F5871C21}"/>
    <hyperlink ref="F11" location="Vizītkartes!D11" display="Saite uz vizītkarti" xr:uid="{81E47EFA-3A08-455F-B502-C9C923F2EC20}"/>
    <hyperlink ref="F13" location="Vizītkartes!D13" display="Saite uz vizītkarti" xr:uid="{0A44C69C-AF43-4B5F-B516-A5B1820656D7}"/>
    <hyperlink ref="F12" location="Vizītkartes!D12" display="Saite uz vizītkarti" xr:uid="{63A31E1B-CE16-41F6-9BC2-F96DF60A06D6}"/>
    <hyperlink ref="F14" location="Vizītkartes!D14" display="Saite uz vizītkarti" xr:uid="{D579AB4C-AD7F-433B-92EA-5BCD20B8A96A}"/>
    <hyperlink ref="F15" location="Vizītkartes!D15" display="Saite uz vizītkarti" xr:uid="{763D8B65-91B6-4CF2-AEF5-312792FC7B8C}"/>
    <hyperlink ref="F16" location="Vizītkartes!D16" display="Saite uz vizītkarti" xr:uid="{9819FAE4-E31D-4670-9985-834B32DD1642}"/>
    <hyperlink ref="F17" location="Vizītkartes!D17" display="Saite uz vizītkarti" xr:uid="{1C1C485E-0D7B-4A61-BD7E-2C572E41B43F}"/>
    <hyperlink ref="F18" location="Vizītkartes!D18" display="Saite uz vizītkarti" xr:uid="{32629A4E-2EB0-4CDB-AD4C-C379E7459AA9}"/>
    <hyperlink ref="F19" location="Vizītkartes!D19" display="Saite uz vizītkarti" xr:uid="{69002EAB-1F2D-4B79-82ED-EC6FD01851F7}"/>
    <hyperlink ref="F20" location="Vizītkartes!D20" display="Saite uz vizītkarti" xr:uid="{28314722-A389-4C7C-8E0E-5B39960F552D}"/>
    <hyperlink ref="F21" location="Vizītkartes!D21" display="Saite uz vizītkarti" xr:uid="{FFF54C74-7A7C-4309-82EF-17909A94B289}"/>
    <hyperlink ref="F22" location="Vizītkartes!D22" display="Saite uz vizītkarti" xr:uid="{CAB6E575-F90D-4FC3-BBD6-C998767F9CBD}"/>
    <hyperlink ref="F23" location="Vizītkartes!D23" display="Saite uz vizītkarti" xr:uid="{0DB624F6-6D09-459D-BDAB-9ED016AF645A}"/>
    <hyperlink ref="F24" location="Vizītkartes!D24" display="Saite uz vizītkarti" xr:uid="{8D3B9462-B5FC-49F9-8E7B-93FBF405C05C}"/>
    <hyperlink ref="F25" location="Vizītkartes!D25" display="Saite uz vizītkarti" xr:uid="{BC645DB3-EF47-4787-A267-8F00F63BF56B}"/>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0"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A3:A25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G25"/>
  <sheetViews>
    <sheetView showGridLines="0" topLeftCell="B1" zoomScaleNormal="100" workbookViewId="0">
      <pane ySplit="2" topLeftCell="A3" activePane="bottomLeft" state="frozen"/>
      <selection activeCell="B1" sqref="B1"/>
      <selection pane="bottomLeft" activeCell="D3" sqref="D3"/>
    </sheetView>
  </sheetViews>
  <sheetFormatPr defaultColWidth="8.77734375" defaultRowHeight="30" customHeight="1" x14ac:dyDescent="0.2"/>
  <cols>
    <col min="1" max="1" width="2.77734375" hidden="1" customWidth="1"/>
    <col min="2" max="2" width="7.77734375" customWidth="1"/>
    <col min="3" max="3" width="23.109375" customWidth="1"/>
    <col min="4" max="4" width="25.33203125" customWidth="1"/>
    <col min="5" max="6" width="23.109375" customWidth="1"/>
    <col min="7" max="7" width="95.109375" customWidth="1"/>
  </cols>
  <sheetData>
    <row r="1" spans="1:7" ht="81" customHeight="1" thickTop="1" x14ac:dyDescent="0.2">
      <c r="B1" s="28" t="s">
        <v>121</v>
      </c>
      <c r="C1" s="27"/>
      <c r="D1" s="27"/>
      <c r="E1" s="27"/>
      <c r="F1" s="27"/>
      <c r="G1" s="27"/>
    </row>
    <row r="2" spans="1:7" ht="30" customHeight="1" x14ac:dyDescent="0.2">
      <c r="A2" t="s">
        <v>71</v>
      </c>
      <c r="B2" t="s">
        <v>72</v>
      </c>
      <c r="C2" s="14" t="s">
        <v>1</v>
      </c>
      <c r="D2" s="14" t="s">
        <v>100</v>
      </c>
      <c r="E2" s="3" t="s">
        <v>112</v>
      </c>
      <c r="F2" s="3" t="s">
        <v>102</v>
      </c>
      <c r="G2" s="14" t="s">
        <v>73</v>
      </c>
    </row>
    <row r="3" spans="1:7" ht="149.25" customHeight="1" x14ac:dyDescent="0.2">
      <c r="A3" s="2">
        <f ca="1">IFERROR(((#REF!+DayAllowance)&lt;TODAY())*(LEN(#REF!)=0)*(LEN(#REF!)&gt;0),0)</f>
        <v>0</v>
      </c>
      <c r="B3" s="15">
        <v>1</v>
      </c>
      <c r="C3" s="19" t="str">
        <f>Books[[#This Row],[Projekta Nr.]]</f>
        <v>2023.LV/NVO_UKR/15</v>
      </c>
      <c r="D3" s="19" t="str">
        <f>Books[[#This Row],[Projekta īstenotājs]]</f>
        <v>Biedrība “Latvijas Sarkanais Krusts”</v>
      </c>
      <c r="E3" s="19" t="s">
        <v>111</v>
      </c>
      <c r="F3" s="24" t="s">
        <v>103</v>
      </c>
      <c r="G3" s="16" t="s">
        <v>74</v>
      </c>
    </row>
    <row r="4" spans="1:7" ht="122.25" customHeight="1" x14ac:dyDescent="0.2">
      <c r="A4" s="1">
        <v>2</v>
      </c>
      <c r="B4" s="15">
        <v>2</v>
      </c>
      <c r="C4" s="19" t="str">
        <f>Books[[#This Row],[Projekta Nr.]]</f>
        <v>2023.LV/NVO_UKR/17</v>
      </c>
      <c r="D4" s="19" t="str">
        <f>Books[[#This Row],[Projekta īstenotājs]]</f>
        <v>Biedrība “Izglītības attīstības centrs”</v>
      </c>
      <c r="E4" s="19" t="s">
        <v>111</v>
      </c>
      <c r="F4" s="24" t="s">
        <v>104</v>
      </c>
      <c r="G4" s="16" t="s">
        <v>75</v>
      </c>
    </row>
    <row r="5" spans="1:7" ht="93.75" customHeight="1" x14ac:dyDescent="0.2">
      <c r="A5" s="1">
        <v>3</v>
      </c>
      <c r="B5" s="15">
        <v>3</v>
      </c>
      <c r="C5" s="19" t="str">
        <f>Books[[#This Row],[Projekta Nr.]]</f>
        <v>2023.LV/NVO_UKR/18</v>
      </c>
      <c r="D5" s="19" t="str">
        <f>Books[[#This Row],[Projekta īstenotājs]]</f>
        <v>Biedrība “Sabiedriskās politikas centrs PROVIDUS”</v>
      </c>
      <c r="E5" s="19" t="s">
        <v>111</v>
      </c>
      <c r="F5" s="24" t="s">
        <v>104</v>
      </c>
      <c r="G5" s="16" t="s">
        <v>76</v>
      </c>
    </row>
    <row r="6" spans="1:7" ht="129.75" customHeight="1" x14ac:dyDescent="0.2">
      <c r="A6" s="1">
        <v>4</v>
      </c>
      <c r="B6" s="15">
        <v>4</v>
      </c>
      <c r="C6" s="19" t="str">
        <f>Books[[#This Row],[Projekta Nr.]]</f>
        <v>2023.LV/NVO_UKR/22</v>
      </c>
      <c r="D6" s="19" t="str">
        <f>Books[[#This Row],[Projekta īstenotājs]]</f>
        <v>Biedrība “Palīdzēsim viens otram”</v>
      </c>
      <c r="E6" s="19" t="s">
        <v>111</v>
      </c>
      <c r="F6" s="24" t="s">
        <v>105</v>
      </c>
      <c r="G6" s="16" t="s">
        <v>77</v>
      </c>
    </row>
    <row r="7" spans="1:7" ht="141.75" customHeight="1" x14ac:dyDescent="0.2">
      <c r="A7" s="2">
        <f ca="1">IFERROR(((#REF!+DayAllowance)&lt;TODAY())*(LEN(#REF!)=0)*(LEN(#REF!)&gt;0),0)</f>
        <v>0</v>
      </c>
      <c r="B7" s="15">
        <v>5</v>
      </c>
      <c r="C7" s="19" t="str">
        <f>Books[[#This Row],[Projekta Nr.]]</f>
        <v>2023.LV/NVO_UKR/24</v>
      </c>
      <c r="D7" s="19" t="str">
        <f>Books[[#This Row],[Projekta īstenotājs]]</f>
        <v>Biedrība “TABITAS SIRDS”</v>
      </c>
      <c r="E7" s="19" t="s">
        <v>113</v>
      </c>
      <c r="F7" s="24" t="s">
        <v>106</v>
      </c>
      <c r="G7" s="16" t="s">
        <v>78</v>
      </c>
    </row>
    <row r="8" spans="1:7" ht="147" customHeight="1" x14ac:dyDescent="0.2">
      <c r="A8" s="2">
        <f ca="1">IFERROR(((#REF!+DayAllowance)&lt;TODAY())*(LEN(#REF!)=0)*(LEN(#REF!)&gt;0),0)</f>
        <v>0</v>
      </c>
      <c r="B8" s="15">
        <v>6</v>
      </c>
      <c r="C8" s="19" t="str">
        <f>Books[[#This Row],[Projekta Nr.]]</f>
        <v>2023.LV/NVO_UKR/35</v>
      </c>
      <c r="D8" s="19" t="str">
        <f>Books[[#This Row],[Projekta īstenotājs]]</f>
        <v>Biedrība “Gribu palīdzēt bēgļiem”</v>
      </c>
      <c r="E8" s="19" t="s">
        <v>114</v>
      </c>
      <c r="F8" s="24" t="s">
        <v>105</v>
      </c>
      <c r="G8" s="16" t="s">
        <v>79</v>
      </c>
    </row>
    <row r="9" spans="1:7" ht="153" customHeight="1" x14ac:dyDescent="0.2">
      <c r="A9" s="2">
        <f ca="1">IFERROR(((#REF!+DayAllowance)&lt;TODAY())*(LEN(#REF!)=0)*(LEN(#REF!)&gt;0),0)</f>
        <v>0</v>
      </c>
      <c r="B9" s="15">
        <v>7</v>
      </c>
      <c r="C9" s="19" t="str">
        <f>Books[[#This Row],[Projekta Nr.]]</f>
        <v>2023.LV/NVO_UKR/26</v>
      </c>
      <c r="D9" s="19" t="str">
        <f>Books[[#This Row],[Projekta īstenotājs]]</f>
        <v>Biedrība “Latvijas Transatlantiskā organizācija”</v>
      </c>
      <c r="E9" s="19" t="s">
        <v>115</v>
      </c>
      <c r="F9" s="24" t="s">
        <v>103</v>
      </c>
      <c r="G9" s="21" t="s">
        <v>80</v>
      </c>
    </row>
    <row r="10" spans="1:7" ht="54" customHeight="1" x14ac:dyDescent="0.2">
      <c r="A10" s="2">
        <f ca="1">IFERROR(((#REF!+DayAllowance)&lt;TODAY())*(LEN(#REF!)=0)*(LEN(#REF!)&gt;0),0)</f>
        <v>0</v>
      </c>
      <c r="B10" s="15">
        <v>8</v>
      </c>
      <c r="C10" s="19" t="str">
        <f>Books[[#This Row],[Projekta Nr.]]</f>
        <v>2023.LV/NVO_UKR/34</v>
      </c>
      <c r="D10" s="19" t="str">
        <f>Books[[#This Row],[Projekta īstenotājs]]</f>
        <v>Nodibinājums “Fonds “Ziedot.lv””</v>
      </c>
      <c r="E10" s="19" t="s">
        <v>111</v>
      </c>
      <c r="F10" s="24" t="s">
        <v>107</v>
      </c>
      <c r="G10" s="21" t="s">
        <v>81</v>
      </c>
    </row>
    <row r="11" spans="1:7" ht="78" customHeight="1" x14ac:dyDescent="0.2">
      <c r="A11" s="2">
        <f ca="1">IFERROR(((#REF!+DayAllowance)&lt;TODAY())*(LEN(#REF!)=0)*(LEN(#REF!)&gt;0),0)</f>
        <v>0</v>
      </c>
      <c r="B11" s="15">
        <v>9</v>
      </c>
      <c r="C11" s="19" t="str">
        <f>Books[[#This Row],[Projekta Nr.]]</f>
        <v>2023.LV/NVO_UKR/36</v>
      </c>
      <c r="D11" s="19" t="str">
        <f>Books[[#This Row],[Projekta īstenotājs]]</f>
        <v>Biedrība “Attīstības platforma YOU +”</v>
      </c>
      <c r="E11" s="19" t="s">
        <v>113</v>
      </c>
      <c r="F11" s="24" t="s">
        <v>105</v>
      </c>
      <c r="G11" s="20" t="s">
        <v>82</v>
      </c>
    </row>
    <row r="12" spans="1:7" ht="142.5" customHeight="1" x14ac:dyDescent="0.2">
      <c r="A12" s="2">
        <f ca="1">IFERROR(((#REF!+DayAllowance)&lt;TODAY())*(LEN(#REF!)=0)*(LEN(#REF!)&gt;0),0)</f>
        <v>0</v>
      </c>
      <c r="B12" s="15">
        <v>10</v>
      </c>
      <c r="C12" s="19" t="str">
        <f>Books[[#This Row],[Projekta Nr.]]</f>
        <v>2023.LV/NVO_UKR/11</v>
      </c>
      <c r="D12" s="19" t="str">
        <f>Books[[#This Row],[Projekta īstenotājs]]</f>
        <v>Biedrība “Tavi draugi”</v>
      </c>
      <c r="E12" s="19" t="s">
        <v>116</v>
      </c>
      <c r="F12" s="24" t="s">
        <v>108</v>
      </c>
      <c r="G12" s="21" t="s">
        <v>83</v>
      </c>
    </row>
    <row r="13" spans="1:7" ht="96" customHeight="1" x14ac:dyDescent="0.2">
      <c r="A13" s="2">
        <f ca="1">IFERROR(((#REF!+DayAllowance)&lt;TODAY())*(LEN(#REF!)=0)*(LEN(#REF!)&gt;0),0)</f>
        <v>0</v>
      </c>
      <c r="B13" s="15">
        <v>11</v>
      </c>
      <c r="C13" s="19" t="str">
        <f>Books[[#This Row],[Projekta Nr.]]</f>
        <v>2023.LV/NVO_UKR/14</v>
      </c>
      <c r="D13" s="19" t="str">
        <f>Books[[#This Row],[Projekta īstenotājs]]</f>
        <v>Biedrība “Bāreņu biedrība “Saules bērni””</v>
      </c>
      <c r="E13" s="19" t="s">
        <v>117</v>
      </c>
      <c r="F13" s="24" t="s">
        <v>109</v>
      </c>
      <c r="G13" s="21" t="s">
        <v>84</v>
      </c>
    </row>
    <row r="14" spans="1:7" ht="120.75" customHeight="1" x14ac:dyDescent="0.2">
      <c r="A14" s="2">
        <f ca="1">IFERROR(((#REF!+DayAllowance)&lt;TODAY())*(LEN(#REF!)=0)*(LEN(#REF!)&gt;0),0)</f>
        <v>0</v>
      </c>
      <c r="B14" s="15">
        <v>12</v>
      </c>
      <c r="C14" s="19" t="str">
        <f>Books[[#This Row],[Projekta Nr.]]</f>
        <v>2023.LV/NVO_UKR/23</v>
      </c>
      <c r="D14" s="19" t="str">
        <f>Books[[#This Row],[Projekta īstenotājs]]</f>
        <v>Biedrība “Vidusdaugavas NVO centrs”</v>
      </c>
      <c r="E14" s="19" t="s">
        <v>118</v>
      </c>
      <c r="F14" s="24" t="s">
        <v>108</v>
      </c>
      <c r="G14" s="21" t="s">
        <v>85</v>
      </c>
    </row>
    <row r="15" spans="1:7" ht="167.25" customHeight="1" x14ac:dyDescent="0.2">
      <c r="A15" s="2">
        <f ca="1">IFERROR(((#REF!+DayAllowance)&lt;TODAY())*(LEN(#REF!)=0)*(LEN(#REF!)&gt;0),0)</f>
        <v>0</v>
      </c>
      <c r="B15" s="15">
        <v>13</v>
      </c>
      <c r="C15" s="19" t="str">
        <f>Books[[#This Row],[Projekta Nr.]]</f>
        <v>2023.LV/NVO_UKR/02</v>
      </c>
      <c r="D15" s="19" t="str">
        <f>Books[[#This Row],[Projekta īstenotājs]]</f>
        <v>Biedrība “Sadarbības platforma”</v>
      </c>
      <c r="E15" s="19" t="s">
        <v>111</v>
      </c>
      <c r="F15" s="24" t="s">
        <v>108</v>
      </c>
      <c r="G15" s="21" t="s">
        <v>86</v>
      </c>
    </row>
    <row r="16" spans="1:7" ht="104.25" customHeight="1" x14ac:dyDescent="0.2">
      <c r="A16" s="2">
        <f ca="1">IFERROR(((#REF!+DayAllowance)&lt;TODAY())*(LEN(#REF!)=0)*(LEN(#REF!)&gt;0),0)</f>
        <v>0</v>
      </c>
      <c r="B16" s="15">
        <v>14</v>
      </c>
      <c r="C16" s="19" t="str">
        <f>Books[[#This Row],[Projekta Nr.]]</f>
        <v>2023.LV/NVO_UKR/08</v>
      </c>
      <c r="D16" s="19" t="str">
        <f>Books[[#This Row],[Projekta īstenotājs]]</f>
        <v>Biedrība “Mini-pitch”</v>
      </c>
      <c r="E16" s="19" t="s">
        <v>116</v>
      </c>
      <c r="F16" s="25" t="s">
        <v>110</v>
      </c>
      <c r="G16" s="21" t="s">
        <v>87</v>
      </c>
    </row>
    <row r="17" spans="1:7" ht="155.25" customHeight="1" x14ac:dyDescent="0.2">
      <c r="A17" s="2">
        <f ca="1">IFERROR(((#REF!+DayAllowance)&lt;TODAY())*(LEN(#REF!)=0)*(LEN(#REF!)&gt;0),0)</f>
        <v>0</v>
      </c>
      <c r="B17" s="15">
        <v>15</v>
      </c>
      <c r="C17" s="19" t="str">
        <f>Books[[#This Row],[Projekta Nr.]]</f>
        <v>2023.LV/NVO_UKR/16</v>
      </c>
      <c r="D17" s="19" t="str">
        <f>Books[[#This Row],[Projekta īstenotājs]]</f>
        <v>Nodibinājums “CARITAS LATVIJA”</v>
      </c>
      <c r="E17" s="19" t="s">
        <v>116</v>
      </c>
      <c r="F17" s="24" t="s">
        <v>108</v>
      </c>
      <c r="G17" s="21" t="s">
        <v>88</v>
      </c>
    </row>
    <row r="18" spans="1:7" ht="56.25" customHeight="1" x14ac:dyDescent="0.2">
      <c r="A18" s="2">
        <f ca="1">IFERROR(((#REF!+DayAllowance)&lt;TODAY())*(LEN(#REF!)=0)*(LEN(#REF!)&gt;0),0)</f>
        <v>0</v>
      </c>
      <c r="B18" s="15">
        <v>16</v>
      </c>
      <c r="C18" s="19" t="str">
        <f>Books[[#This Row],[Projekta Nr.]]</f>
        <v>2023.LV/NVO_UKR/25</v>
      </c>
      <c r="D18" s="19" t="str">
        <f>Books[[#This Row],[Projekta īstenotājs]]</f>
        <v>Biedrība “Maltas Ordeņa palīdzības dienests”</v>
      </c>
      <c r="E18" s="19" t="s">
        <v>116</v>
      </c>
      <c r="F18" s="24" t="s">
        <v>103</v>
      </c>
      <c r="G18" s="21" t="s">
        <v>89</v>
      </c>
    </row>
    <row r="19" spans="1:7" ht="130.5" customHeight="1" x14ac:dyDescent="0.2">
      <c r="A19" s="2">
        <f ca="1">IFERROR(((#REF!+DayAllowance)&lt;TODAY())*(LEN(#REF!)=0)*(LEN(#REF!)&gt;0),0)</f>
        <v>0</v>
      </c>
      <c r="B19" s="15">
        <v>17</v>
      </c>
      <c r="C19" s="19" t="str">
        <f>Books[[#This Row],[Projekta Nr.]]</f>
        <v>2023.LV/NVO_UKR/28</v>
      </c>
      <c r="D19" s="19" t="str">
        <f>Books[[#This Row],[Projekta īstenotājs]]</f>
        <v>Biedrība “Lab Futura”</v>
      </c>
      <c r="E19" s="19" t="s">
        <v>111</v>
      </c>
      <c r="F19" s="24" t="s">
        <v>108</v>
      </c>
      <c r="G19" s="21" t="s">
        <v>90</v>
      </c>
    </row>
    <row r="20" spans="1:7" ht="126.75" customHeight="1" x14ac:dyDescent="0.2">
      <c r="A20" s="2">
        <f ca="1">IFERROR(((#REF!+DayAllowance)&lt;TODAY())*(LEN(#REF!)=0)*(LEN(#REF!)&gt;0),0)</f>
        <v>0</v>
      </c>
      <c r="B20" s="15">
        <v>18</v>
      </c>
      <c r="C20" s="19" t="str">
        <f>Books[[#This Row],[Projekta Nr.]]</f>
        <v>2023.LV/NVO_UKR/30</v>
      </c>
      <c r="D20" s="19" t="str">
        <f>Books[[#This Row],[Projekta īstenotājs]]</f>
        <v>Nodibinājums “Alūksnes un Apes novada fonds”</v>
      </c>
      <c r="E20" s="19" t="s">
        <v>119</v>
      </c>
      <c r="F20" s="24" t="s">
        <v>107</v>
      </c>
      <c r="G20" s="21" t="s">
        <v>91</v>
      </c>
    </row>
    <row r="21" spans="1:7" ht="92.25" customHeight="1" x14ac:dyDescent="0.2">
      <c r="A21" s="2">
        <f ca="1">IFERROR(((#REF!+DayAllowance)&lt;TODAY())*(LEN(#REF!)=0)*(LEN(#REF!)&gt;0),0)</f>
        <v>0</v>
      </c>
      <c r="B21" s="15">
        <v>19</v>
      </c>
      <c r="C21" s="19" t="str">
        <f>Books[[#This Row],[Projekta Nr.]]</f>
        <v>2023.LV/NVO_UKR/37</v>
      </c>
      <c r="D21" s="19" t="str">
        <f>Books[[#This Row],[Projekta īstenotājs]]</f>
        <v>Biedrība “Latvijas Skautu un gaidu centrālā organizācija”</v>
      </c>
      <c r="E21" s="19" t="s">
        <v>116</v>
      </c>
      <c r="F21" s="24" t="s">
        <v>108</v>
      </c>
      <c r="G21" s="21" t="s">
        <v>92</v>
      </c>
    </row>
    <row r="22" spans="1:7" ht="214.5" customHeight="1" x14ac:dyDescent="0.2">
      <c r="A22" s="2">
        <f ca="1">IFERROR(((#REF!+DayAllowance)&lt;TODAY())*(LEN(#REF!)=0)*(LEN(#REF!)&gt;0),0)</f>
        <v>0</v>
      </c>
      <c r="B22" s="15">
        <v>20</v>
      </c>
      <c r="C22" s="19" t="str">
        <f>Books[[#This Row],[Projekta Nr.]]</f>
        <v>2023.LV/NVO_UKR/19</v>
      </c>
      <c r="D22" s="19" t="str">
        <f>Books[[#This Row],[Projekta īstenotājs]]</f>
        <v>Biedrība “Dzīvā pļava”</v>
      </c>
      <c r="E22" s="19" t="s">
        <v>120</v>
      </c>
      <c r="F22" s="24" t="s">
        <v>103</v>
      </c>
      <c r="G22" s="20" t="s">
        <v>93</v>
      </c>
    </row>
    <row r="23" spans="1:7" ht="147.75" customHeight="1" x14ac:dyDescent="0.2">
      <c r="A23" s="2">
        <f ca="1">IFERROR(((#REF!+DayAllowance)&lt;TODAY())*(LEN(#REF!)=0)*(LEN(#REF!)&gt;0),0)</f>
        <v>0</v>
      </c>
      <c r="B23" s="15">
        <v>21</v>
      </c>
      <c r="C23" s="19" t="str">
        <f>Books[[#This Row],[Projekta Nr.]]</f>
        <v>2023.LV/NVO_UKR/10</v>
      </c>
      <c r="D23" s="19" t="str">
        <f>Books[[#This Row],[Projekta īstenotājs]]</f>
        <v>Biedrība “Patvērums ģimenei”</v>
      </c>
      <c r="E23" s="19" t="s">
        <v>113</v>
      </c>
      <c r="F23" s="24" t="s">
        <v>108</v>
      </c>
      <c r="G23" s="20" t="s">
        <v>94</v>
      </c>
    </row>
    <row r="24" spans="1:7" ht="108" customHeight="1" x14ac:dyDescent="0.2">
      <c r="A24" s="2">
        <f ca="1">IFERROR(((#REF!+DayAllowance)&lt;TODAY())*(LEN(#REF!)=0)*(LEN(#REF!)&gt;0),0)</f>
        <v>0</v>
      </c>
      <c r="B24" s="15">
        <v>22</v>
      </c>
      <c r="C24" s="19" t="str">
        <f>Books[[#This Row],[Projekta Nr.]]</f>
        <v>2023.LV/NVO_UKR/33</v>
      </c>
      <c r="D24" s="19" t="str">
        <f>Books[[#This Row],[Projekta īstenotājs]]</f>
        <v>Biedrība “Latvijas Sieviešu nevalstisko organizāciju sadarbības tīkls”</v>
      </c>
      <c r="E24" s="19" t="s">
        <v>116</v>
      </c>
      <c r="F24" s="24" t="s">
        <v>103</v>
      </c>
      <c r="G24" s="21" t="s">
        <v>95</v>
      </c>
    </row>
    <row r="25" spans="1:7" ht="96" customHeight="1" x14ac:dyDescent="0.2">
      <c r="A25" s="2">
        <f ca="1">IFERROR(((#REF!+DayAllowance)&lt;TODAY())*(LEN(#REF!)=0)*(LEN(#REF!)&gt;0),0)</f>
        <v>0</v>
      </c>
      <c r="B25" s="15">
        <v>23</v>
      </c>
      <c r="C25" s="19" t="str">
        <f>Books[[#This Row],[Projekta Nr.]]</f>
        <v>2023.LV/NVO_UKR/29</v>
      </c>
      <c r="D25" s="19" t="str">
        <f>Books[[#This Row],[Projekta īstenotājs]]</f>
        <v>Nodibinājums “Valmieras novada fonds”</v>
      </c>
      <c r="E25" s="19" t="s">
        <v>119</v>
      </c>
      <c r="F25" s="24" t="s">
        <v>103</v>
      </c>
      <c r="G25" s="21" t="s">
        <v>99</v>
      </c>
    </row>
  </sheetData>
  <mergeCells count="1">
    <mergeCell ref="B1:G1"/>
  </mergeCells>
  <conditionalFormatting sqref="G3:G25">
    <cfRule type="expression" dxfId="2" priority="4">
      <formula>$A3=1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1"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A3:B25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5" ma:contentTypeDescription="Izveidot jaunu dokumentu." ma:contentTypeScope="" ma:versionID="2f5193d1d137dff14cbedd734a1f5c15">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5194c1ef48f95759e4179f535eeb7817"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F98DF228-A44D-4AA0-9C50-492999FBE5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3.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Noslēgtie līgumi</vt:lpstr>
      <vt:lpstr>Vizītkartes</vt:lpstr>
      <vt:lpstr>Vizītkartes!ColumnTitle1</vt:lpstr>
      <vt:lpstr>ColumnTitle1</vt:lpstr>
      <vt:lpstr>'Noslēgtie līgumi'!Print_Titles</vt:lpstr>
      <vt:lpstr>Vizītkartes!Print_Titles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2024-02-01T07:08:09Z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